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66925"/>
  <mc:AlternateContent xmlns:mc="http://schemas.openxmlformats.org/markup-compatibility/2006">
    <mc:Choice Requires="x15">
      <x15ac:absPath xmlns:x15ac="http://schemas.microsoft.com/office/spreadsheetml/2010/11/ac" url="L:\Staff publications\2024-2025\"/>
    </mc:Choice>
  </mc:AlternateContent>
  <xr:revisionPtr revIDLastSave="0" documentId="8_{F7AFDF48-88F3-41CD-8D69-FF15EFE03577}" xr6:coauthVersionLast="47" xr6:coauthVersionMax="47" xr10:uidLastSave="{00000000-0000-0000-0000-000000000000}"/>
  <bookViews>
    <workbookView xWindow="-120" yWindow="-120" windowWidth="25440" windowHeight="15270" activeTab="2" xr2:uid="{00000000-000D-0000-FFFF-FFFF00000000}"/>
  </bookViews>
  <sheets>
    <sheet name="Notes" sheetId="10" r:id="rId1"/>
    <sheet name="2024-25 Summary" sheetId="5" r:id="rId2"/>
    <sheet name="Publication Details" sheetId="8" r:id="rId3"/>
    <sheet name="Depts &amp; Leadership Teams" sheetId="3" state="hidden" r:id="rId4"/>
    <sheet name="Instructions add new dept" sheetId="11" state="hidden" r:id="rId5"/>
  </sheets>
  <externalReferences>
    <externalReference r:id="rId6"/>
  </externalReferences>
  <definedNames>
    <definedName name="_xlnm._FilterDatabase" localSheetId="1" hidden="1">'2024-25 Summary'!$A$1:$A$86</definedName>
    <definedName name="Department" localSheetId="0">'[1]Divisions and Depts'!#REF!</definedName>
    <definedName name="Department">'Depts &amp; Leadership Teams'!#REF!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4" i="8" l="1"/>
  <c r="C43" i="8"/>
  <c r="C42" i="8"/>
  <c r="C41" i="8"/>
  <c r="C40" i="8"/>
  <c r="C39" i="8"/>
  <c r="C38" i="8"/>
  <c r="C37" i="8"/>
  <c r="C36" i="8"/>
  <c r="C35" i="8"/>
  <c r="C34" i="8"/>
  <c r="C33" i="8"/>
  <c r="C32" i="8"/>
  <c r="C31" i="8"/>
  <c r="C30" i="8"/>
  <c r="C29" i="8"/>
  <c r="C28" i="8"/>
  <c r="C27" i="8"/>
  <c r="C26" i="8"/>
  <c r="C25" i="8"/>
  <c r="C24" i="8"/>
  <c r="C23" i="8"/>
  <c r="C22" i="8"/>
  <c r="C21" i="8"/>
  <c r="C20" i="8"/>
  <c r="C19" i="8"/>
  <c r="C18" i="8"/>
  <c r="C17" i="8"/>
  <c r="C16" i="8"/>
  <c r="C15" i="8"/>
  <c r="C14" i="8"/>
  <c r="C13" i="8"/>
  <c r="C12" i="8"/>
  <c r="C11" i="8"/>
  <c r="C10" i="8"/>
  <c r="C9" i="8"/>
  <c r="C8" i="8"/>
  <c r="C7" i="8"/>
  <c r="C6" i="8"/>
  <c r="C5" i="8"/>
  <c r="C4" i="8"/>
  <c r="C3" i="8"/>
  <c r="C2" i="8"/>
  <c r="F3" i="5" l="1"/>
  <c r="J8" i="5"/>
  <c r="J2" i="5"/>
  <c r="B2" i="5"/>
  <c r="I12" i="5" l="1"/>
  <c r="K22" i="5"/>
  <c r="F5" i="5"/>
  <c r="B10" i="5"/>
  <c r="J17" i="5"/>
  <c r="C25" i="5"/>
  <c r="C2" i="5"/>
  <c r="K2" i="5"/>
  <c r="G3" i="5"/>
  <c r="C4" i="5"/>
  <c r="K4" i="5"/>
  <c r="G5" i="5"/>
  <c r="C6" i="5"/>
  <c r="K6" i="5"/>
  <c r="G7" i="5"/>
  <c r="C8" i="5"/>
  <c r="K8" i="5"/>
  <c r="G9" i="5"/>
  <c r="C10" i="5"/>
  <c r="K10" i="5"/>
  <c r="G11" i="5"/>
  <c r="C12" i="5"/>
  <c r="K12" i="5"/>
  <c r="G16" i="5"/>
  <c r="C17" i="5"/>
  <c r="K17" i="5"/>
  <c r="G18" i="5"/>
  <c r="C19" i="5"/>
  <c r="K19" i="5"/>
  <c r="G20" i="5"/>
  <c r="C21" i="5"/>
  <c r="K21" i="5"/>
  <c r="G22" i="5"/>
  <c r="D23" i="5"/>
  <c r="L23" i="5"/>
  <c r="H24" i="5"/>
  <c r="D25" i="5"/>
  <c r="L25" i="5"/>
  <c r="H26" i="5"/>
  <c r="F7" i="5"/>
  <c r="F11" i="5"/>
  <c r="B19" i="5"/>
  <c r="J21" i="5"/>
  <c r="K23" i="5"/>
  <c r="D2" i="5"/>
  <c r="L2" i="5"/>
  <c r="H3" i="5"/>
  <c r="D4" i="5"/>
  <c r="L4" i="5"/>
  <c r="H5" i="5"/>
  <c r="D6" i="5"/>
  <c r="L6" i="5"/>
  <c r="H7" i="5"/>
  <c r="D8" i="5"/>
  <c r="L8" i="5"/>
  <c r="H9" i="5"/>
  <c r="D10" i="5"/>
  <c r="L10" i="5"/>
  <c r="H11" i="5"/>
  <c r="D12" i="5"/>
  <c r="L12" i="5"/>
  <c r="H16" i="5"/>
  <c r="D17" i="5"/>
  <c r="L17" i="5"/>
  <c r="H18" i="5"/>
  <c r="D19" i="5"/>
  <c r="L19" i="5"/>
  <c r="H20" i="5"/>
  <c r="D21" i="5"/>
  <c r="L21" i="5"/>
  <c r="H22" i="5"/>
  <c r="E23" i="5"/>
  <c r="M23" i="5"/>
  <c r="I24" i="5"/>
  <c r="E25" i="5"/>
  <c r="M25" i="5"/>
  <c r="I26" i="5"/>
  <c r="J4" i="5"/>
  <c r="F9" i="5"/>
  <c r="B17" i="5"/>
  <c r="G26" i="5"/>
  <c r="E2" i="5"/>
  <c r="M2" i="5"/>
  <c r="I3" i="5"/>
  <c r="E4" i="5"/>
  <c r="M4" i="5"/>
  <c r="I5" i="5"/>
  <c r="E6" i="5"/>
  <c r="M6" i="5"/>
  <c r="I7" i="5"/>
  <c r="E8" i="5"/>
  <c r="M8" i="5"/>
  <c r="I9" i="5"/>
  <c r="E10" i="5"/>
  <c r="M10" i="5"/>
  <c r="I11" i="5"/>
  <c r="E12" i="5"/>
  <c r="M12" i="5"/>
  <c r="I16" i="5"/>
  <c r="E17" i="5"/>
  <c r="M17" i="5"/>
  <c r="I18" i="5"/>
  <c r="E19" i="5"/>
  <c r="M19" i="5"/>
  <c r="I20" i="5"/>
  <c r="E21" i="5"/>
  <c r="M21" i="5"/>
  <c r="I22" i="5"/>
  <c r="F23" i="5"/>
  <c r="B24" i="5"/>
  <c r="J24" i="5"/>
  <c r="F25" i="5"/>
  <c r="B26" i="5"/>
  <c r="J26" i="5"/>
  <c r="J6" i="5"/>
  <c r="J12" i="5"/>
  <c r="F20" i="5"/>
  <c r="G24" i="5"/>
  <c r="F2" i="5"/>
  <c r="B3" i="5"/>
  <c r="J3" i="5"/>
  <c r="F4" i="5"/>
  <c r="B5" i="5"/>
  <c r="J5" i="5"/>
  <c r="F6" i="5"/>
  <c r="B7" i="5"/>
  <c r="J7" i="5"/>
  <c r="F8" i="5"/>
  <c r="B9" i="5"/>
  <c r="J9" i="5"/>
  <c r="F10" i="5"/>
  <c r="B11" i="5"/>
  <c r="J11" i="5"/>
  <c r="F12" i="5"/>
  <c r="B16" i="5"/>
  <c r="J16" i="5"/>
  <c r="F17" i="5"/>
  <c r="B18" i="5"/>
  <c r="J18" i="5"/>
  <c r="F19" i="5"/>
  <c r="B20" i="5"/>
  <c r="J20" i="5"/>
  <c r="F21" i="5"/>
  <c r="B22" i="5"/>
  <c r="J22" i="5"/>
  <c r="G23" i="5"/>
  <c r="C24" i="5"/>
  <c r="K24" i="5"/>
  <c r="G25" i="5"/>
  <c r="C26" i="5"/>
  <c r="K26" i="5"/>
  <c r="B8" i="5"/>
  <c r="B12" i="5"/>
  <c r="J19" i="5"/>
  <c r="F22" i="5"/>
  <c r="G2" i="5"/>
  <c r="C3" i="5"/>
  <c r="K3" i="5"/>
  <c r="G4" i="5"/>
  <c r="C5" i="5"/>
  <c r="K5" i="5"/>
  <c r="G6" i="5"/>
  <c r="C7" i="5"/>
  <c r="K7" i="5"/>
  <c r="G8" i="5"/>
  <c r="C9" i="5"/>
  <c r="K9" i="5"/>
  <c r="G10" i="5"/>
  <c r="C11" i="5"/>
  <c r="K11" i="5"/>
  <c r="G12" i="5"/>
  <c r="C16" i="5"/>
  <c r="K16" i="5"/>
  <c r="G17" i="5"/>
  <c r="C18" i="5"/>
  <c r="K18" i="5"/>
  <c r="G19" i="5"/>
  <c r="C20" i="5"/>
  <c r="K20" i="5"/>
  <c r="G21" i="5"/>
  <c r="C22" i="5"/>
  <c r="L22" i="5"/>
  <c r="H23" i="5"/>
  <c r="D24" i="5"/>
  <c r="L24" i="5"/>
  <c r="H25" i="5"/>
  <c r="D26" i="5"/>
  <c r="L26" i="5"/>
  <c r="B6" i="5"/>
  <c r="J10" i="5"/>
  <c r="F18" i="5"/>
  <c r="B21" i="5"/>
  <c r="K25" i="5"/>
  <c r="H2" i="5"/>
  <c r="D3" i="5"/>
  <c r="L3" i="5"/>
  <c r="H4" i="5"/>
  <c r="D5" i="5"/>
  <c r="L5" i="5"/>
  <c r="H6" i="5"/>
  <c r="D7" i="5"/>
  <c r="L7" i="5"/>
  <c r="H8" i="5"/>
  <c r="D9" i="5"/>
  <c r="L9" i="5"/>
  <c r="H10" i="5"/>
  <c r="D11" i="5"/>
  <c r="L11" i="5"/>
  <c r="H12" i="5"/>
  <c r="D16" i="5"/>
  <c r="L16" i="5"/>
  <c r="H17" i="5"/>
  <c r="D18" i="5"/>
  <c r="L18" i="5"/>
  <c r="H19" i="5"/>
  <c r="D20" i="5"/>
  <c r="L20" i="5"/>
  <c r="H21" i="5"/>
  <c r="D22" i="5"/>
  <c r="M22" i="5"/>
  <c r="I23" i="5"/>
  <c r="E24" i="5"/>
  <c r="M24" i="5"/>
  <c r="I25" i="5"/>
  <c r="E26" i="5"/>
  <c r="M26" i="5"/>
  <c r="B4" i="5"/>
  <c r="F16" i="5"/>
  <c r="C23" i="5"/>
  <c r="I2" i="5"/>
  <c r="E3" i="5"/>
  <c r="M3" i="5"/>
  <c r="I4" i="5"/>
  <c r="E5" i="5"/>
  <c r="M5" i="5"/>
  <c r="I6" i="5"/>
  <c r="E7" i="5"/>
  <c r="M7" i="5"/>
  <c r="I8" i="5"/>
  <c r="E9" i="5"/>
  <c r="M9" i="5"/>
  <c r="I10" i="5"/>
  <c r="E11" i="5"/>
  <c r="M11" i="5"/>
  <c r="E16" i="5"/>
  <c r="M16" i="5"/>
  <c r="I17" i="5"/>
  <c r="E18" i="5"/>
  <c r="M18" i="5"/>
  <c r="I19" i="5"/>
  <c r="E20" i="5"/>
  <c r="M20" i="5"/>
  <c r="I21" i="5"/>
  <c r="E22" i="5"/>
  <c r="B23" i="5"/>
  <c r="J23" i="5"/>
  <c r="F24" i="5"/>
  <c r="B25" i="5"/>
  <c r="J25" i="5"/>
  <c r="F26" i="5"/>
  <c r="N21" i="5" l="1"/>
  <c r="N23" i="5"/>
  <c r="N16" i="5"/>
  <c r="N24" i="5"/>
  <c r="N20" i="5"/>
  <c r="N26" i="5"/>
  <c r="N22" i="5"/>
  <c r="N17" i="5"/>
  <c r="N25" i="5"/>
  <c r="N18" i="5"/>
  <c r="N19" i="5"/>
  <c r="N2" i="5"/>
  <c r="N7" i="5"/>
  <c r="N6" i="5"/>
  <c r="N11" i="5"/>
  <c r="N10" i="5"/>
  <c r="N4" i="5"/>
  <c r="N5" i="5"/>
  <c r="N12" i="5"/>
  <c r="N9" i="5"/>
  <c r="N8" i="5"/>
  <c r="N3" i="5"/>
  <c r="B13" i="5"/>
  <c r="K27" i="5"/>
  <c r="L27" i="5"/>
  <c r="D13" i="5"/>
  <c r="I27" i="5"/>
  <c r="B27" i="5"/>
  <c r="I13" i="5"/>
  <c r="M27" i="5"/>
  <c r="H27" i="5"/>
  <c r="D27" i="5"/>
  <c r="L13" i="5"/>
  <c r="H13" i="5"/>
  <c r="C27" i="5"/>
  <c r="K13" i="5"/>
  <c r="G13" i="5"/>
  <c r="J27" i="5"/>
  <c r="G27" i="5"/>
  <c r="J13" i="5"/>
  <c r="F13" i="5"/>
  <c r="E13" i="5"/>
  <c r="F27" i="5"/>
  <c r="M13" i="5"/>
  <c r="C13" i="5"/>
  <c r="E27" i="5"/>
  <c r="N27" i="5" l="1"/>
  <c r="N13" i="5"/>
</calcChain>
</file>

<file path=xl/sharedStrings.xml><?xml version="1.0" encoding="utf-8"?>
<sst xmlns="http://schemas.openxmlformats.org/spreadsheetml/2006/main" count="382" uniqueCount="233">
  <si>
    <t>Notes</t>
  </si>
  <si>
    <t>This spreadsheet aims to log publications authored by staff members at Bradford District NHS Foundation Trust. To achieve this, members of the Library Service (LS) run comprehensive monthly searches across a range of healthcare databases, then extract relevant data from the search results into this spreadsheet. Whilst we attempt to capture and record the majority of publications through this process, this process has some potential limitations:</t>
  </si>
  <si>
    <t>Sources searched</t>
  </si>
  <si>
    <t>The following healthcare databases are searched: Medline, Embase, Emcare, CINAHL, PsychInfo, British Nursing Index. These were selected as they are key healthcare databases. The following databases were also considered but could not be searched as they have no institution or author affiliation field: AMED, HMIC.</t>
  </si>
  <si>
    <t>Search strategy</t>
  </si>
  <si>
    <t xml:space="preserve">The search strategy was constructed by BDCFT librarians. </t>
  </si>
  <si>
    <t>Authors</t>
  </si>
  <si>
    <t>We have only included authors that have an explicit affiliation with BDCFT on the publication. It is therefore possible some staff members employed by BDCFT will be excluded if the only affiliation(s) given for them on a publication are for an external institution.</t>
  </si>
  <si>
    <t>If a publication has more than one BDCFT author, we record the first named BDCFT author as the primary author.</t>
  </si>
  <si>
    <t>Department allocation</t>
  </si>
  <si>
    <t>Where data is not available from the search results for department (and therefore division), an educated guess is made based on the article topic. If it is not possible to guess the department, then additional sources relating to the author are consulted, such as the BDCFT Connect site. Consulting additional sources takes time, so this method is only used for uncertainties.</t>
  </si>
  <si>
    <t>Primary author column</t>
  </si>
  <si>
    <t>This column denotes whether the local author is one of the first two or last two authors on a publication.</t>
  </si>
  <si>
    <t>Search strategies:</t>
  </si>
  <si>
    <t>Medline via OVID</t>
  </si>
  <si>
    <t>(bradford district care adj3 trust).in.</t>
  </si>
  <si>
    <t>EMBASE via OVID</t>
  </si>
  <si>
    <t>CINAHL via EBSCO</t>
  </si>
  <si>
    <t>"bradford district care".af.</t>
  </si>
  <si>
    <t>PsycINFO via Proquest</t>
  </si>
  <si>
    <t>(bradford district care N/3 trust).in.</t>
  </si>
  <si>
    <t>Primary Author</t>
  </si>
  <si>
    <t>Totals</t>
  </si>
  <si>
    <t>Adult and Children Physical Health Group</t>
  </si>
  <si>
    <t>Mental Health Care Group</t>
  </si>
  <si>
    <t>Clinical</t>
  </si>
  <si>
    <t>Digital Services</t>
  </si>
  <si>
    <t>Estates and Facilities</t>
  </si>
  <si>
    <t>Finance &amp; Contracting</t>
  </si>
  <si>
    <t>Human Resources and Organisational Development</t>
  </si>
  <si>
    <t>Women and Children</t>
  </si>
  <si>
    <t>Integration and Transformation</t>
  </si>
  <si>
    <t>Nursing and Quality</t>
  </si>
  <si>
    <t>Operation and Planning</t>
  </si>
  <si>
    <t>All</t>
  </si>
  <si>
    <t>Articles Published</t>
  </si>
  <si>
    <t>Cancer</t>
  </si>
  <si>
    <t>Chief Nurse</t>
  </si>
  <si>
    <t>Chief People Officer</t>
  </si>
  <si>
    <t>Clinical Support Services</t>
  </si>
  <si>
    <t>Medicine</t>
  </si>
  <si>
    <t>Specialist Services</t>
  </si>
  <si>
    <t>Surgery and Critical Care</t>
  </si>
  <si>
    <t>Primary Author?</t>
  </si>
  <si>
    <t>Department</t>
  </si>
  <si>
    <t>Leadership Team</t>
  </si>
  <si>
    <t>Title</t>
  </si>
  <si>
    <t>Journal</t>
  </si>
  <si>
    <t>Month</t>
  </si>
  <si>
    <t>Year</t>
  </si>
  <si>
    <t>Volume</t>
  </si>
  <si>
    <t>Issue</t>
  </si>
  <si>
    <t>Pages</t>
  </si>
  <si>
    <t>Publication type</t>
  </si>
  <si>
    <t>URL</t>
  </si>
  <si>
    <t>Local Author</t>
  </si>
  <si>
    <t>Column1</t>
  </si>
  <si>
    <t>No</t>
  </si>
  <si>
    <t>Primary Care Wellbeing</t>
  </si>
  <si>
    <t>Bland, A. R.; Barraclough, M.; Trender, W. R.; Mehta, M. A.; Hellyer, P. J.; Hampshire, A.; Penner, I. K.; Elliott, R.; Harenwall, S.</t>
  </si>
  <si>
    <t>Profiles of objective and subjective cognitive function in Post-COVID Syndrome, COVID-19 recovered, and COVID-19 naïve individuals</t>
  </si>
  <si>
    <t>Scientific Reports</t>
  </si>
  <si>
    <t>Journal Article</t>
  </si>
  <si>
    <t>https://libkey.io/libraries/1391/10.1038/s41598-024-62050-x</t>
  </si>
  <si>
    <t>Sari Harenwall</t>
  </si>
  <si>
    <t>Inpatient Services</t>
  </si>
  <si>
    <t>Cardno, Alastair G; el din, Soumaya Nasser; Toit, Deline du; Rehman, Faiz-ur; McIlrae, Shona; Variend, Hannele; Hussein, Nur-Run; Dasi, Rajesh; Clapcote, Steven J; Jones, Lisa A; Jones, William Rhys; Stephenson, Clare; Shora, Sarfaraz; Mahmood, Tariq</t>
  </si>
  <si>
    <t>Relationships between psychotic and affective symptoms, schizotypal and dissociative phenomena, and adverse life events among individuals with psychotic disorders</t>
  </si>
  <si>
    <t>Journal of Psychiatric Intensive Care</t>
  </si>
  <si>
    <t>9-17</t>
  </si>
  <si>
    <t>https://libkey.io/libraries/1391/10.20299/jpi.2023.010</t>
  </si>
  <si>
    <t>Sarfaraz Shora</t>
  </si>
  <si>
    <t>Community Mental Health Services</t>
  </si>
  <si>
    <t>Carswell, C.; Brown, J. V. E.; Shiers, D.; Ajjan, R.; Balogun‐Katung, A.; Bellass, S.; Holt, R. I. G.; Jacobs, R.; Kellar, I.; Lewisohn, C.; Lister, J.; Siddiqi, N.; Sidorova, I.; Coventry, P.</t>
  </si>
  <si>
    <t>The Lived Experience of Informal Caregivers of People Who Have Severe Mental Illness and Coexisting Long‐Term Conditions: A Qualitative Study</t>
  </si>
  <si>
    <t xml:space="preserve">Health Expectations : An International Journal of Public Participation in Health Care and Health Policy </t>
  </si>
  <si>
    <t>e14119</t>
  </si>
  <si>
    <t>https://libkey.io/libraries/1391/10.1111/hex.14119</t>
  </si>
  <si>
    <t>Najma Siddiqi</t>
  </si>
  <si>
    <t>Carswell, Claire; Taylor, Jo; Holt, Richard I. G.; Brown, Jennifer V. E.; Ajjan, Ramzi; Böhnke, Jan R.; Doran, Tim; Kellar, Ian; Shiers, David; Wright, Judy; Siddiqi, Najma</t>
  </si>
  <si>
    <t>A core outcome set for trials evaluating self‐management interventions in people with severe mental illness and coexisting type 2 diabetes</t>
  </si>
  <si>
    <t>Diabetic Medicine</t>
  </si>
  <si>
    <t>e15288</t>
  </si>
  <si>
    <t>https://libkey.io/libraries/1391/10.1111/dme.15288</t>
  </si>
  <si>
    <t>Dental Services</t>
  </si>
  <si>
    <t>Giles, Erin; Relins, Samuel; Gray‐Burrows, Kara; Baker, Sarah R; Day, Peter F.</t>
  </si>
  <si>
    <t>Dental caries and school readiness in 5‐year‐olds: A birth cohort data linkage study</t>
  </si>
  <si>
    <t>Community Dentistry and Oral Epidemiology</t>
  </si>
  <si>
    <t>https://libkey.io/10.1111/cdoe.12968</t>
  </si>
  <si>
    <t>Peter Day</t>
  </si>
  <si>
    <t>Halstead, Sean; Sartorius, Norman; Every-Palmer, Susanna; Siddiqi, Najma; de Girolamo, Giovanni; Siskind, Dan; Warren, Nicola</t>
  </si>
  <si>
    <t>Physical multimorbidity and mental illness: A global challenge</t>
  </si>
  <si>
    <t>Australian &amp; New Zealand Journal of Psychiatry</t>
  </si>
  <si>
    <t>293-296</t>
  </si>
  <si>
    <t>https://libkey.io/libraries/1391/10.1177/00048674241235587</t>
  </si>
  <si>
    <t>Older People's Mental Health</t>
  </si>
  <si>
    <t>Howard, Robert; Cort, Elizabeth; Rawlinson, Charlotte; Wiegand, Martin; Downey, Anne; Lawrence, Vanessa; Banerjee, Sube; Bentham, Peter; Fox, Chris; Harwood, Rowan; Hunter, Rachel; Livingston, Gill; Moniz‐Cook, Esme; Panca, Monica; Raczek, Malgorzata; Ivenso, Chineze; Russell, Gregor; Thomas, Alan; Wilkinson, Philip; Freemantle, Nicholas; Gould, Rebecca</t>
  </si>
  <si>
    <t>Adapted problem adaptation therapy for depression in mild to moderate Alzheimer's disease dementia: A randomized controlled trial</t>
  </si>
  <si>
    <t>Alzheimer's &amp; Dementia</t>
  </si>
  <si>
    <t>2990-2999</t>
  </si>
  <si>
    <t>https://libkey.io/libraries/1391/10.1002/alz.13766</t>
  </si>
  <si>
    <t>Gregor Russell</t>
  </si>
  <si>
    <t>Yes</t>
  </si>
  <si>
    <t>Pharmacy</t>
  </si>
  <si>
    <t>Jameson, A; Tomlinson, J; Medlinskiene, K; Howard, D; Saeed, I; Sohal, J; Dalton, C; Sagoo, G S; Cardno, A; Bristow, G C; Fylan, B; McLean, S L</t>
  </si>
  <si>
    <t>What are the barriers and facilitators to the implementation of pharmacogenomics in mental health settings? A theory-based systematic review</t>
  </si>
  <si>
    <t>International Journal of Pharmacy Practice</t>
  </si>
  <si>
    <t>S1</t>
  </si>
  <si>
    <t>i22-i23</t>
  </si>
  <si>
    <t>https://academic.oup.com/ijpp/article/32/Supplement_1/i22/7659045</t>
  </si>
  <si>
    <t>Adam Jameson; Jaspreet Sohal</t>
  </si>
  <si>
    <t>Child and Adolescent Mental Health</t>
  </si>
  <si>
    <t>Kuehne, Carina; Phillips, Matthew D.; Moody, Sarah; Bryson, Callum; Campbell, Iain C.; Conde, Pauline; Cummins, Nicholas; Desrivières, Sylvane; Dineley, Judith; Dobson, Richard; Douglas, Daire; Folarin, Amos; Gallop, Lucy; Hemmings, Amelia; İnce, Başak; Mason, Luke; Rashid, Zulqarnain; Bromell, Alice; Sims, Christopher; Allen, Karina; Bailie, Chantal; Bains, Parveen; Basher, Mike; Battisti, Francesca; Baudinet, Julian; Bristow, Katherine; Dawson, Nicola; Dodd, Lizzie; Frater, Victoria; Freudenthal, Robert; Gripton, Beth; Kan, Carol; Khor, Joel W. T.; Kotze, Nicus; Laverack, Stuart; Martin, Lee; Maxwell, Sarah; McDonald, Sarah; McKnight, Delysia; McKay, Ruairidh; Merrin, Jessica; Nash, Mel; Nicholls, Dasha; Palmer, Shirlie; Pearce, Samantha; Roberts, Catherine; Serpell, Lucy; Severs, Emilia; Simic, Mima; Staton, Amelia; Westaway, Sian; Sharpe, Helen; Schmidt, Ulrike; Bartel, Heike; French, Tara; Kelly, Jonathan; Micali, Nadia; Raman, Sneha; Treasure, Janet; Malik, Umairah; Rabelo-da-Ponte, Diego; Stephens, Fiona; Opitz, Tine; Trompeter, Nora; Wilkins, Jessica; Parnell, Tamsin; Abbas, Ruby; Bromell, Alice; Davis, Grace; Eadie, Cameron; Gracie, Lara; Heslop, Beck; McKenzie, Katie; Odubanjo, Eniola; Sims, Chris; Street, Tallulah; Tavares-Semedo, Andreia; Wilkinson, Eleanor; Zocek, Lucy</t>
  </si>
  <si>
    <t>Characterising illness stages and recovery trajectories of eating disorders in young people via remote measurement technology (STORY): a multi-centre prospective cohort study protocol</t>
  </si>
  <si>
    <t>BMC Psychiatry</t>
  </si>
  <si>
    <t>409</t>
  </si>
  <si>
    <t>https://libkey.io/libraries/1391/10.1186/s12888-024-05841-w</t>
  </si>
  <si>
    <t>Nicola Dawson</t>
  </si>
  <si>
    <t>Theocharous, Stacey; Savage, Greg; Charalambous, Anna Pavlina; Côté, Mathieu; David, Renaud; Gallant, Kathleen; Helmer, Catherine; Laforce, Robert; Leroi, Iracema; Martins, Ralph N.; Nasreddine, Ziad; Politis, Antonis; Reeves, David; Russell, Gregor; Sirois, Marie‐Josée; Sohrabi, Hamid R.; Thodi, Chyrssoula; Völter, Christiane; Yeung, Wai Kent; Dawes, Piers</t>
  </si>
  <si>
    <t>A cross‐cultural study of the Montreal Cognitive Assessment for people with hearing impairment</t>
  </si>
  <si>
    <t>Journal of the American Geriatrics Society</t>
  </si>
  <si>
    <t>https://libkey.io/libraries/1391/10.1111/jgs.19020</t>
  </si>
  <si>
    <t>Ryan, David; Nutting, Hannah; Parekh, Chloe; Crookes, Suzie; Southgate, Lauren; Caines, Kenzie; Dear, Phoebe; John, Abel; Rehman, Muhammed Adnan; Davidson, Dawn; Abid, Usayd; Davidson, Lewis; Shire, Katy A.; McEachan, Rosemary R. C.</t>
  </si>
  <si>
    <t>Ready, set, co(produce): a co-operative inquiry into co-producing research to explore adolescent health and wellbeing in the Born in Bradford Age of Wonder project</t>
  </si>
  <si>
    <t>Research Involvement and Engagement</t>
  </si>
  <si>
    <t>41</t>
  </si>
  <si>
    <t>https://libkey.io/libraries/1391/10.1186/s40900-024-00578-y</t>
  </si>
  <si>
    <t>Usayd Abid</t>
  </si>
  <si>
    <t>0-19 Services</t>
  </si>
  <si>
    <t>Bradford &amp; Airedale Neurodevelopment Service</t>
  </si>
  <si>
    <t>Continence</t>
  </si>
  <si>
    <t>District Nursing/Community Matrons</t>
  </si>
  <si>
    <t>Early Intervention Psychosis</t>
  </si>
  <si>
    <t>Falls Prevention</t>
  </si>
  <si>
    <t>First Response Service</t>
  </si>
  <si>
    <t>Homeless and New Arrivals</t>
  </si>
  <si>
    <t>Improving Access to Psychological Therapies</t>
  </si>
  <si>
    <t>Integrated Outreach</t>
  </si>
  <si>
    <t>Intensive Home Treatment Team</t>
  </si>
  <si>
    <t>Learning Disability</t>
  </si>
  <si>
    <t xml:space="preserve">Library Services </t>
  </si>
  <si>
    <t>Palliative Care Services</t>
  </si>
  <si>
    <t>Podiatry</t>
  </si>
  <si>
    <t>Practical Training Unit</t>
  </si>
  <si>
    <t>Proactive Care Team</t>
  </si>
  <si>
    <t xml:space="preserve">Research and Development </t>
  </si>
  <si>
    <t>Specialist Children's Services</t>
  </si>
  <si>
    <t>Specialist Mother and Baby</t>
  </si>
  <si>
    <t>Speech and Language Therapy</t>
  </si>
  <si>
    <t>Step Forward Centre</t>
  </si>
  <si>
    <t>Tissue Viability</t>
  </si>
  <si>
    <t>How to add Departments to the list</t>
  </si>
  <si>
    <t>Copy the data from the Departments column into a new sheet</t>
  </si>
  <si>
    <t>Add the new Department to the list and select the correct Lead Team</t>
  </si>
  <si>
    <t>Highlight the Departments column</t>
  </si>
  <si>
    <t>Sort and  click Expand the selection</t>
  </si>
  <si>
    <t>Go to the Publications Details sheet</t>
  </si>
  <si>
    <t>Go to column B and select data validation. Clear All - OK</t>
  </si>
  <si>
    <t>Delete the information in the column using the delete button</t>
  </si>
  <si>
    <t>Add data validation by clicking Data Validation and highlighting the column on Divisions and Departments sheet. Click OK</t>
  </si>
  <si>
    <t>Copy the data from the Departments columnback into the column</t>
  </si>
  <si>
    <t>Go to the top cell in Column B</t>
  </si>
  <si>
    <t>Use the little square at the bottom of the cell to drag and duplicate the data validation to all cells</t>
  </si>
  <si>
    <t>Click CTRL and select the option V for values</t>
  </si>
  <si>
    <t>Crowther, George; Dunning, Rebecca; Russell, Gregor; Wolverson, Emma; Underwood, Benjamin R.</t>
  </si>
  <si>
    <t>Dementia in-patient units in psychiatric hospitals: research priority setting</t>
  </si>
  <si>
    <t>BJPsych Bulletin</t>
  </si>
  <si>
    <t>https://libkey.io/libraries/1391/10.1192/bjb.2024.42</t>
  </si>
  <si>
    <t>https://libkey.io/libraries/1391/10.1016/j.jad.2024.07.086</t>
  </si>
  <si>
    <t>Faisal, Mehreen Riaz; Salam, Fakiha Tus; Vidyasagaran, Aishwarya Lakshmi; Carswell, Claire; Naseri, Mohammad Wali; Shinwari, Zalmai; Fulbright, Helen; Zavala, Gerardo A.; Gilbody, Simon; Siddiqi, Najma</t>
  </si>
  <si>
    <t>Collaborative care for common mental disorders in low- and middle-income countries: A systematic review and meta-analysis</t>
  </si>
  <si>
    <t>Journal of Affective Disorders</t>
  </si>
  <si>
    <t>595-608</t>
  </si>
  <si>
    <t>https://libkey.io/libraries/1391/10.1111/edt.12935</t>
  </si>
  <si>
    <t>357-365</t>
  </si>
  <si>
    <t>Kenny, Kate P.; Chauhan, Amrit; Pavitt, Sue; Foy, Robbie; Day, Peter F.</t>
  </si>
  <si>
    <t>Qualitative research in dental traumatology—A narrative review</t>
  </si>
  <si>
    <t>Dental Traumatology</t>
  </si>
  <si>
    <t>Behaviour change intervention for toothbrushing (lesson and text messages) to prevent dental caries in secondary school pupils: The BRIGHT randomized control trial</t>
  </si>
  <si>
    <t>Innes, Nicola; Fairhurst, Caroline; Whiteside, Katie; Ainsworth, Hannah; Sykes, Debbie; El Yousfi, Sarab; Turner, Emma; Chestnutt, Ivor G.; Keetharuth, Anju; Dixon, Simon; Day, Peter F.; Seifo, Nassar; Gilchrist, Fiona; Hicks, Katie; Kellar, Ian; Al‐Yaseen, Waraf; Araujo, Mariana; Dey, Donna; Hewitt, Catherine; Pavitt, Sue; Robertson, Mark; Torgerson, David; Marshman, Zoe</t>
  </si>
  <si>
    <t>469-478</t>
  </si>
  <si>
    <t>https://libkey.io/libraries/1391/10.1111/cdoe.12940</t>
  </si>
  <si>
    <t>Assessing the uptake of incentivised physical health checks for people with serious mental illness: a cohort study in primary care</t>
  </si>
  <si>
    <t>British Journal of General Practice</t>
  </si>
  <si>
    <t>Matias, Maria Ana; Jacobs, Rowena; Aragón, María José; Fernandes, Luis; Gutacker, Nils; Siddiqi, Najma; Kasteridis, Panagiotis</t>
  </si>
  <si>
    <t>e449-e455</t>
  </si>
  <si>
    <t>https://libkey.io/libraries/1391/10.3399/BJGP.2023.0532</t>
  </si>
  <si>
    <t>Journal of Psychopharmacology</t>
  </si>
  <si>
    <t>344-352</t>
  </si>
  <si>
    <t>https://libkey.io/libraries/1391/10.1177/02698811241239543</t>
  </si>
  <si>
    <t>Adam Jameson</t>
  </si>
  <si>
    <t>O’Neill, James R.; Jameson, Adam; McLean, Samantha L.; Dixon, Michael; Cardno, Alastair G.; Lawrence, Christopher</t>
  </si>
  <si>
    <t>A proposal for reducing maximum target doses of drugs for psychosis: Reviewing dose–response literature</t>
  </si>
  <si>
    <t>Proportion of Antipsychotics with CYP2D6 Pharmacogenetic (PGx) Associations Prescribed in an Early Intervention in Psychosis (EIP) Cohort: A Cross-Sectional Study</t>
  </si>
  <si>
    <t>Jameson, Adam; Faisal, Muhammad; Fylan, Beth; Bristow, Greg C; Sohal, Jaspreet; Dalton, Caroline; Sagoo, Gurdeep S; Cardno, Alastair G; McLean, Samantha L</t>
  </si>
  <si>
    <t>382-394</t>
  </si>
  <si>
    <t>https://libkey.io/libraries/1391/10.1177/02698811241238283</t>
  </si>
  <si>
    <t>https://www.medrxiv.org/content/10.1101/2024.05.16.24307473v1</t>
  </si>
  <si>
    <t>Supporting continuous glucose monitoring for people with serious mental illness and type 2 diabetes: Protocol for a co-design study</t>
  </si>
  <si>
    <t>medRxiv</t>
  </si>
  <si>
    <t>Jennifer VE Brown, Ramzi Ajjan, Najma Siddiqi, Ian Kellar, Peter A Coventry</t>
  </si>
  <si>
    <t>Can guided self-help improve the management of binge eating in adults type 2 diabetes? Results of the POSE-D study</t>
  </si>
  <si>
    <t>Proceedings of the Nutrition Society</t>
  </si>
  <si>
    <t>Suzanne Heywood-Everett</t>
  </si>
  <si>
    <t>Coales, E.; Hill, A.; Heywood-Everett, S.; Rabbee, J.; West, R.; Mansfield, M.; Grace, C.; Beeton, I.; Traviss-Turner, G.</t>
  </si>
  <si>
    <t>https://libkey.io/libraries/1391/10.1017/S0029665124004579</t>
  </si>
  <si>
    <t>‘Sustainable Minds’: Examining Clinician Engagement in Sustainable Mental Health Care Practices at Bradford District Care NHS Foundation Trust</t>
  </si>
  <si>
    <t>Fatima, Sana; Moyal, Deepak</t>
  </si>
  <si>
    <t>BJPsych Open</t>
  </si>
  <si>
    <t>S135</t>
  </si>
  <si>
    <t>Conference Abstract</t>
  </si>
  <si>
    <t>https://libkey.io/libraries/1391/10.1192/bjo.2024.362</t>
  </si>
  <si>
    <t>Fatima Sana; Deepak Moyal</t>
  </si>
  <si>
    <t>Report</t>
  </si>
  <si>
    <t>Consideration of Clozapine in Patients With Treatment Resistant Schizophrenia</t>
  </si>
  <si>
    <t xml:space="preserve"> Niema Moazzami; Aimee Devereux</t>
  </si>
  <si>
    <t>s249</t>
  </si>
  <si>
    <t>https://libkey.io/libraries/1391/10.1192/bjo.2024.603</t>
  </si>
  <si>
    <t xml:space="preserve">Moazzami, Niema; Devereux, Aimee </t>
  </si>
  <si>
    <t>Occupational therapy students’ and educators’ perspectives and understanding of the role of occupational therapy within social prescribing: A qualitative interview study</t>
  </si>
  <si>
    <t>Elliott, Siobhan; Haighton, Catherine</t>
  </si>
  <si>
    <t>https://libkey.io/libraries/1391/10.1177/03080226241270442</t>
  </si>
  <si>
    <t>Siobhan Elliott</t>
  </si>
  <si>
    <t>Green, Ava et al</t>
  </si>
  <si>
    <t>An evidence_x0002_based plan for addressing the special educational needs and disabilities (SEND) assessment and support crisis</t>
  </si>
  <si>
    <t>N8 Research Partnership</t>
  </si>
  <si>
    <t>https://eprints.whiterose.ac.uk/215581/1/CotN_SEND-AP_Report_6.pdf</t>
  </si>
  <si>
    <t>Ava Green</t>
  </si>
  <si>
    <t>https://libkey.io/libraries/1391/10.1111/jhn.13347</t>
  </si>
  <si>
    <t>An app promoting weight gain prevention via healthy behaviours amongst young women with a family history of breast cancer: Acceptability and usability assessment</t>
  </si>
  <si>
    <t>Pegington, Mary; Hawkes, Rhiannon E.; Davies, Alan; Mueller, Julia; Howell, Anthony; Gareth Evans, D.; Howell, Sacha J.; French, David P.; Harvie, Michelle</t>
  </si>
  <si>
    <t>Mary Pegington</t>
  </si>
  <si>
    <t>Journal of Human Nutrition and Dietetics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</si>
</sst>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8"/>
      <name val="Calibri"/>
      <family val="2"/>
      <scheme val="minor"/>
    </font>
    <font>
      <u/>
      <sz val="11"/>
      <color theme="10"/>
      <name val="Calibri"/>
      <family val="2"/>
      <scheme val="minor"/>
    </font>
    <font>
      <sz val="11"/>
      <color theme="0"/>
      <name val="Calibri"/>
      <family val="2"/>
      <scheme val="minor"/>
    </font>
  </fonts>
  <fills count="6">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0"/>
        <bgColor theme="0" tint="-0.14999847407452621"/>
      </patternFill>
    </fill>
    <fill>
      <patternFill patternType="solid">
        <fgColor theme="0" tint="-0.14999847407452621"/>
        <bgColor theme="0" tint="-0.14999847407452621"/>
      </patternFill>
    </fill>
  </fills>
  <borders count="10">
    <border>
      <left/>
      <right/>
      <top/>
      <bottom/>
      <diagonal/>
    </border>
    <border>
      <left style="thin">
        <color theme="0" tint="-0.249977111117893"/>
      </left>
      <right style="thin">
        <color theme="0" tint="-0.249977111117893"/>
      </right>
      <top style="thin">
        <color theme="0" tint="-0.249977111117893"/>
      </top>
      <bottom style="medium">
        <color theme="5"/>
      </bottom>
      <diagonal/>
    </border>
    <border>
      <left style="thin">
        <color theme="0" tint="-0.249977111117893"/>
      </left>
      <right/>
      <top style="thin">
        <color theme="0" tint="-0.249977111117893"/>
      </top>
      <bottom style="medium">
        <color theme="5"/>
      </bottom>
      <diagonal/>
    </border>
    <border>
      <left/>
      <right/>
      <top style="thin">
        <color theme="0" tint="-0.249977111117893"/>
      </top>
      <bottom style="medium">
        <color theme="5"/>
      </bottom>
      <diagonal/>
    </border>
    <border>
      <left/>
      <right style="thin">
        <color theme="0" tint="-0.249977111117893"/>
      </right>
      <top style="thin">
        <color theme="0" tint="-0.249977111117893"/>
      </top>
      <bottom style="medium">
        <color theme="5"/>
      </bottom>
      <diagonal/>
    </border>
    <border>
      <left/>
      <right/>
      <top style="medium">
        <color theme="5"/>
      </top>
      <bottom style="medium">
        <color theme="5"/>
      </bottom>
      <diagonal/>
    </border>
    <border>
      <left/>
      <right/>
      <top/>
      <bottom style="medium">
        <color theme="5"/>
      </bottom>
      <diagonal/>
    </border>
    <border>
      <left style="thin">
        <color theme="0" tint="-0.249977111117893"/>
      </left>
      <right/>
      <top style="medium">
        <color theme="5"/>
      </top>
      <bottom/>
      <diagonal/>
    </border>
    <border>
      <left style="thin">
        <color theme="0" tint="-0.249977111117893"/>
      </left>
      <right/>
      <top/>
      <bottom style="medium">
        <color theme="5"/>
      </bottom>
      <diagonal/>
    </border>
    <border>
      <left/>
      <right/>
      <top/>
      <bottom style="medium">
        <color theme="1"/>
      </bottom>
      <diagonal/>
    </border>
  </borders>
  <cellStyleXfs count="2">
    <xf numFmtId="0" fontId="0" fillId="0" borderId="0"/>
    <xf numFmtId="0" fontId="6" fillId="0" borderId="0" applyNumberFormat="0" applyFill="0" applyBorder="0" applyAlignment="0" applyProtection="0"/>
  </cellStyleXfs>
  <cellXfs count="44">
    <xf numFmtId="0" fontId="0" fillId="0" borderId="0" xfId="0"/>
    <xf numFmtId="0" fontId="0" fillId="0" borderId="0" xfId="0" applyAlignment="1">
      <alignment vertical="center" wrapText="1"/>
    </xf>
    <xf numFmtId="0" fontId="7" fillId="2" borderId="1" xfId="0" applyFont="1" applyFill="1" applyBorder="1" applyAlignment="1">
      <alignment horizontal="left" vertical="center" wrapText="1"/>
    </xf>
    <xf numFmtId="17" fontId="7" fillId="2" borderId="1" xfId="0" applyNumberFormat="1" applyFont="1" applyFill="1" applyBorder="1" applyAlignment="1">
      <alignment horizontal="center" vertical="center" wrapText="1"/>
    </xf>
    <xf numFmtId="0" fontId="0" fillId="3" borderId="0" xfId="0" applyFill="1"/>
    <xf numFmtId="0" fontId="0" fillId="3" borderId="0" xfId="0" applyFill="1" applyAlignment="1">
      <alignment horizontal="center"/>
    </xf>
    <xf numFmtId="0" fontId="3" fillId="3" borderId="0" xfId="0" applyFont="1" applyFill="1"/>
    <xf numFmtId="0" fontId="7" fillId="2" borderId="1" xfId="0" applyFont="1" applyFill="1" applyBorder="1" applyAlignment="1">
      <alignment horizontal="center" vertical="center" wrapText="1"/>
    </xf>
    <xf numFmtId="0" fontId="2" fillId="3" borderId="0" xfId="0" applyFont="1" applyFill="1"/>
    <xf numFmtId="0" fontId="4" fillId="3" borderId="0" xfId="0" applyFont="1" applyFill="1" applyAlignment="1">
      <alignment horizontal="center"/>
    </xf>
    <xf numFmtId="0" fontId="2" fillId="3" borderId="0" xfId="0" applyFont="1" applyFill="1" applyAlignment="1">
      <alignment horizontal="center"/>
    </xf>
    <xf numFmtId="0" fontId="3" fillId="3" borderId="0" xfId="0" applyFont="1" applyFill="1" applyAlignment="1">
      <alignment horizontal="center"/>
    </xf>
    <xf numFmtId="0" fontId="4" fillId="3" borderId="0" xfId="0" applyFont="1" applyFill="1"/>
    <xf numFmtId="0" fontId="0" fillId="3" borderId="0" xfId="0" applyFill="1" applyAlignment="1">
      <alignment horizontal="left" vertical="top"/>
    </xf>
    <xf numFmtId="0" fontId="7" fillId="2" borderId="2" xfId="0" applyFont="1" applyFill="1" applyBorder="1" applyAlignment="1">
      <alignment horizontal="left" vertical="center" wrapText="1"/>
    </xf>
    <xf numFmtId="0" fontId="7" fillId="2" borderId="6" xfId="0" applyFont="1" applyFill="1" applyBorder="1" applyAlignment="1">
      <alignment horizontal="left" vertical="center" wrapText="1"/>
    </xf>
    <xf numFmtId="0" fontId="0" fillId="3" borderId="6" xfId="0" applyFill="1" applyBorder="1" applyAlignment="1">
      <alignment horizontal="left" vertical="center" wrapText="1"/>
    </xf>
    <xf numFmtId="0" fontId="0" fillId="3" borderId="0" xfId="0" applyFill="1" applyAlignment="1">
      <alignment horizontal="left" vertical="center" wrapText="1"/>
    </xf>
    <xf numFmtId="0" fontId="2" fillId="3" borderId="0" xfId="0" applyFont="1" applyFill="1" applyAlignment="1">
      <alignment horizontal="left" vertical="top"/>
    </xf>
    <xf numFmtId="0" fontId="0" fillId="3" borderId="0" xfId="0" applyFill="1" applyAlignment="1">
      <alignment horizontal="center" readingOrder="1"/>
    </xf>
    <xf numFmtId="0" fontId="0" fillId="3" borderId="0" xfId="0" applyFill="1" applyAlignment="1">
      <alignment readingOrder="1"/>
    </xf>
    <xf numFmtId="0" fontId="0" fillId="4" borderId="0" xfId="0" applyFill="1" applyAlignment="1">
      <alignment horizontal="left"/>
    </xf>
    <xf numFmtId="0" fontId="0" fillId="0" borderId="0" xfId="0" applyAlignment="1">
      <alignment horizontal="center" vertical="center"/>
    </xf>
    <xf numFmtId="0" fontId="0" fillId="0" borderId="0" xfId="0" applyAlignment="1">
      <alignment vertical="center"/>
    </xf>
    <xf numFmtId="17" fontId="0" fillId="0" borderId="0" xfId="0" applyNumberFormat="1" applyAlignment="1">
      <alignment horizontal="center" vertical="center"/>
    </xf>
    <xf numFmtId="0" fontId="0" fillId="0" borderId="0" xfId="0" applyAlignment="1">
      <alignment horizontal="center" vertical="center" wrapText="1"/>
    </xf>
    <xf numFmtId="49" fontId="0" fillId="0" borderId="0" xfId="0" applyNumberFormat="1" applyAlignment="1">
      <alignment horizontal="center" vertical="center" wrapText="1"/>
    </xf>
    <xf numFmtId="0" fontId="6" fillId="0" borderId="0" xfId="1" applyBorder="1" applyAlignment="1">
      <alignment vertical="center"/>
    </xf>
    <xf numFmtId="49" fontId="0" fillId="0" borderId="0" xfId="0" applyNumberFormat="1" applyAlignment="1">
      <alignment horizontal="center" vertical="center"/>
    </xf>
    <xf numFmtId="0" fontId="7" fillId="2" borderId="0" xfId="0" applyFont="1" applyFill="1" applyAlignment="1">
      <alignment horizontal="left" vertical="center" wrapText="1"/>
    </xf>
    <xf numFmtId="0" fontId="0" fillId="5" borderId="0" xfId="0" applyFill="1" applyAlignment="1">
      <alignment vertical="center"/>
    </xf>
    <xf numFmtId="0" fontId="0" fillId="5" borderId="9" xfId="0" applyFill="1" applyBorder="1" applyAlignment="1">
      <alignment vertical="center"/>
    </xf>
    <xf numFmtId="0" fontId="2" fillId="5" borderId="0" xfId="0" applyFont="1" applyFill="1" applyAlignment="1">
      <alignment vertical="center"/>
    </xf>
    <xf numFmtId="0" fontId="2" fillId="0" borderId="0" xfId="0" applyFont="1"/>
    <xf numFmtId="0" fontId="6" fillId="0" borderId="0" xfId="1" applyAlignment="1">
      <alignment vertical="center"/>
    </xf>
    <xf numFmtId="49" fontId="7" fillId="2" borderId="1" xfId="0" applyNumberFormat="1" applyFont="1" applyFill="1" applyBorder="1" applyAlignment="1">
      <alignment horizontal="center" vertical="center" wrapText="1"/>
    </xf>
    <xf numFmtId="49" fontId="1" fillId="0" borderId="0" xfId="0" applyNumberFormat="1" applyFont="1" applyAlignment="1">
      <alignment horizontal="fill" vertical="center"/>
    </xf>
    <xf numFmtId="0" fontId="6" fillId="0" borderId="0" xfId="1"/>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0" fillId="3" borderId="5" xfId="0"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8" xfId="0" applyFont="1" applyFill="1" applyBorder="1" applyAlignment="1">
      <alignment horizontal="left" vertical="center" wrapText="1"/>
    </xf>
  </cellXfs>
  <cellStyles count="2">
    <cellStyle name="Hyperlink" xfId="1" builtinId="8"/>
    <cellStyle name="Normal" xfId="0" builtinId="0"/>
  </cellStyles>
  <dxfs count="18">
    <dxf>
      <alignment vertical="center" textRotation="0" indent="0" justifyLastLine="0" shrinkToFit="0" readingOrder="0"/>
    </dxf>
    <dxf>
      <font>
        <b val="0"/>
      </font>
      <alignment vertical="center" textRotation="0" indent="0" justifyLastLine="0" shrinkToFit="0" readingOrder="0"/>
    </dxf>
    <dxf>
      <font>
        <b val="0"/>
        <name val="Calibri"/>
        <scheme val="minor"/>
      </font>
      <numFmt numFmtId="30" formatCode="@"/>
      <alignment horizontal="fill" vertical="center" textRotation="0" wrapText="0" indent="0" justifyLastLine="0" shrinkToFit="0" readingOrder="0"/>
    </dxf>
    <dxf>
      <font>
        <b val="0"/>
      </font>
      <alignment vertical="center" textRotation="0" indent="0" justifyLastLine="0" shrinkToFit="0" readingOrder="0"/>
    </dxf>
    <dxf>
      <numFmt numFmtId="30" formatCode="@"/>
      <alignment horizontal="center" vertical="center" textRotation="0" wrapText="1" indent="0" justifyLastLine="0" shrinkToFit="0" readingOrder="0"/>
    </dxf>
    <dxf>
      <alignment horizontal="center" vertical="center" textRotation="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numFmt numFmtId="22" formatCode="mmm\-yy"/>
      <alignment horizontal="center"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horizontal="general" vertical="center" textRotation="0" wrapText="1" indent="0" justifyLastLine="0" shrinkToFit="0" readingOrder="0"/>
    </dxf>
    <dxf>
      <numFmt numFmtId="0" formatCode="General"/>
      <alignment vertical="center" textRotation="0" indent="0" justifyLastLine="0" shrinkToFit="0" readingOrder="0"/>
    </dxf>
    <dxf>
      <alignment vertical="center" textRotation="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dxf>
    <dxf>
      <alignment vertical="center" textRotation="0" indent="0" justifyLastLine="0" shrinkToFit="0" readingOrder="0"/>
    </dxf>
    <dxf>
      <border outline="0">
        <bottom style="medium">
          <color theme="5"/>
        </bottom>
      </border>
    </dxf>
    <dxf>
      <font>
        <b val="0"/>
        <i val="0"/>
        <strike val="0"/>
        <condense val="0"/>
        <extend val="0"/>
        <outline val="0"/>
        <shadow val="0"/>
        <u val="none"/>
        <vertAlign val="baseline"/>
        <sz val="11"/>
        <color theme="0"/>
        <name val="Calibri"/>
        <family val="2"/>
        <scheme val="minor"/>
      </font>
      <fill>
        <patternFill patternType="solid">
          <fgColor indexed="64"/>
          <bgColor theme="0" tint="-0.499984740745262"/>
        </patternFill>
      </fill>
      <alignment horizontal="left" vertical="center" textRotation="0" wrapText="1" indent="0" justifyLastLine="0" shrinkToFit="0" readingOrder="0"/>
      <border diagonalUp="0" diagonalDown="0" outline="0">
        <left style="thin">
          <color theme="0" tint="-0.249977111117893"/>
        </left>
        <right style="thin">
          <color theme="0" tint="-0.249977111117893"/>
        </right>
        <top/>
        <bottom/>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Keira.Dawson\AppData\Local\Microsoft\Windows\INetCache\Content.Outlook\0I7MKEU4\Copy%20of%20Trust%20Research%20Publications%20-%20Numbered%20by%20Discipline.xlsx" TargetMode="External"/><Relationship Id="rId1" Type="http://schemas.openxmlformats.org/officeDocument/2006/relationships/externalLinkPath" Target="file:///C:\Users\Keira.Dawson\AppData\Local\Microsoft\Windows\INetCache\Content.Outlook\0I7MKEU4\Copy%20of%20Trust%20Research%20Publications%20-%20Numbered%20by%20Disciplin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otes"/>
      <sheetName val="2023-24 Summary"/>
      <sheetName val="Data"/>
      <sheetName val="Divisions and Depts"/>
    </sheetNames>
    <sheetDataSet>
      <sheetData sheetId="0"/>
      <sheetData sheetId="1"/>
      <sheetData sheetId="2"/>
      <sheetData sheetId="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FE442E5-2926-49E2-8A7B-02B6E383F592}" name="Table24" displayName="Table24" ref="A1:O44" totalsRowShown="0" headerRowDxfId="17" dataDxfId="15" headerRowBorderDxfId="16">
  <autoFilter ref="A1:O44" xr:uid="{3FE442E5-2926-49E2-8A7B-02B6E383F592}"/>
  <sortState xmlns:xlrd2="http://schemas.microsoft.com/office/spreadsheetml/2017/richdata2" ref="A2:N43">
    <sortCondition ref="D1:D43"/>
  </sortState>
  <tableColumns count="15">
    <tableColumn id="11" xr3:uid="{92414536-73E0-4A05-8F08-0FD6E7412F10}" name="Primary Author?" dataDxfId="14"/>
    <tableColumn id="12" xr3:uid="{88BE7001-A178-47DF-A18D-86CDD1947B17}" name="Department" dataDxfId="13"/>
    <tableColumn id="13" xr3:uid="{42AA3984-C750-41E6-AE63-A4BECE671B8D}" name="Leadership Team" dataDxfId="12">
      <calculatedColumnFormula>IF(B2="","",VLOOKUP(B2,'Depts &amp; Leadership Teams'!A:B,2,0))</calculatedColumnFormula>
    </tableColumn>
    <tableColumn id="1" xr3:uid="{4BD66C15-0D4B-4BCC-921A-C9BA6D837733}" name="Authors" dataDxfId="11"/>
    <tableColumn id="2" xr3:uid="{E51ED2AF-11DE-4722-9E08-CD6F201BE6EF}" name="Title" dataDxfId="10"/>
    <tableColumn id="3" xr3:uid="{FAA284AF-259E-49A1-A10C-B498BC0B106F}" name="Journal" dataDxfId="9"/>
    <tableColumn id="15" xr3:uid="{344B68A6-864B-4BDE-BDD2-9C5EC1A24213}" name="Month" dataDxfId="8"/>
    <tableColumn id="4" xr3:uid="{DA19998A-49A1-4DDD-BA49-483EF73C0EA9}" name="Year" dataDxfId="7"/>
    <tableColumn id="5" xr3:uid="{F1349571-493B-42D5-8F1E-60F77B95008E}" name="Volume" dataDxfId="6"/>
    <tableColumn id="6" xr3:uid="{8885A5D5-9A37-4092-83BE-88F5640B08A1}" name="Issue" dataDxfId="5"/>
    <tableColumn id="7" xr3:uid="{90FC67C9-DB3A-4CCF-9F6C-8DF907E2CAFE}" name="Pages" dataDxfId="4"/>
    <tableColumn id="8" xr3:uid="{D252E38B-E1FB-46C4-B60F-FCF4B2B4EC11}" name="Publication type" dataDxfId="3"/>
    <tableColumn id="9" xr3:uid="{38D3139B-C123-4393-9ABC-70CD605092FA}" name="URL" dataDxfId="2"/>
    <tableColumn id="10" xr3:uid="{2D93E263-C0E7-47D1-8E4C-19DDFE5EC402}" name="Local Author" dataDxfId="1"/>
    <tableColumn id="14" xr3:uid="{B8D1A447-E89A-40FB-AD65-E51AC7C239BF}" name="Column1" dataDxfId="0"/>
  </tableColumns>
  <tableStyleInfo name="TableStyleMedium2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academic.oup.com/ijpp/article/32/Supplement_1/i22/7659045" TargetMode="External"/><Relationship Id="rId13" Type="http://schemas.openxmlformats.org/officeDocument/2006/relationships/hyperlink" Target="https://libkey.io/libraries/1391/10.1016/j.jad.2024.07.086" TargetMode="External"/><Relationship Id="rId18" Type="http://schemas.openxmlformats.org/officeDocument/2006/relationships/hyperlink" Target="https://libkey.io/libraries/1391/10.1177/02698811241238283" TargetMode="External"/><Relationship Id="rId26" Type="http://schemas.openxmlformats.org/officeDocument/2006/relationships/printerSettings" Target="../printerSettings/printerSettings3.bin"/><Relationship Id="rId3" Type="http://schemas.openxmlformats.org/officeDocument/2006/relationships/hyperlink" Target="https://libkey.io/libraries/1391/10.1111/hex.14119" TargetMode="External"/><Relationship Id="rId21" Type="http://schemas.openxmlformats.org/officeDocument/2006/relationships/hyperlink" Target="https://libkey.io/libraries/1391/10.1192/bjo.2024.362" TargetMode="External"/><Relationship Id="rId7" Type="http://schemas.openxmlformats.org/officeDocument/2006/relationships/hyperlink" Target="https://libkey.io/libraries/1391/10.1002/alz.13766" TargetMode="External"/><Relationship Id="rId12" Type="http://schemas.openxmlformats.org/officeDocument/2006/relationships/hyperlink" Target="https://libkey.io/libraries/1391/10.1192/bjb.2024.42" TargetMode="External"/><Relationship Id="rId17" Type="http://schemas.openxmlformats.org/officeDocument/2006/relationships/hyperlink" Target="https://libkey.io/libraries/1391/10.1177/02698811241239543" TargetMode="External"/><Relationship Id="rId25" Type="http://schemas.openxmlformats.org/officeDocument/2006/relationships/hyperlink" Target="https://libkey.io/libraries/1391/10.1111/jhn.13347" TargetMode="External"/><Relationship Id="rId2" Type="http://schemas.openxmlformats.org/officeDocument/2006/relationships/hyperlink" Target="https://libkey.io/libraries/1391/10.20299/jpi.2023.010" TargetMode="External"/><Relationship Id="rId16" Type="http://schemas.openxmlformats.org/officeDocument/2006/relationships/hyperlink" Target="https://libkey.io/libraries/1391/10.3399/BJGP.2023.0532" TargetMode="External"/><Relationship Id="rId20" Type="http://schemas.openxmlformats.org/officeDocument/2006/relationships/hyperlink" Target="https://libkey.io/libraries/1391/10.1017/S0029665124004579" TargetMode="External"/><Relationship Id="rId1" Type="http://schemas.openxmlformats.org/officeDocument/2006/relationships/hyperlink" Target="https://libkey.io/libraries/1391/10.1038/s41598-024-62050-x" TargetMode="External"/><Relationship Id="rId6" Type="http://schemas.openxmlformats.org/officeDocument/2006/relationships/hyperlink" Target="https://libkey.io/libraries/1391/10.1177/00048674241235587" TargetMode="External"/><Relationship Id="rId11" Type="http://schemas.openxmlformats.org/officeDocument/2006/relationships/hyperlink" Target="https://libkey.io/libraries/1391/10.1186/s40900-024-00578-y" TargetMode="External"/><Relationship Id="rId24" Type="http://schemas.openxmlformats.org/officeDocument/2006/relationships/hyperlink" Target="https://eprints.whiterose.ac.uk/215581/1/CotN_SEND-AP_Report_6.pdf" TargetMode="External"/><Relationship Id="rId5" Type="http://schemas.openxmlformats.org/officeDocument/2006/relationships/hyperlink" Target="https://libkey.io/10.1111/cdoe.12968" TargetMode="External"/><Relationship Id="rId15" Type="http://schemas.openxmlformats.org/officeDocument/2006/relationships/hyperlink" Target="https://libkey.io/libraries/1391/10.1111/cdoe.12940" TargetMode="External"/><Relationship Id="rId23" Type="http://schemas.openxmlformats.org/officeDocument/2006/relationships/hyperlink" Target="https://libkey.io/libraries/1391/10.1177/03080226241270442" TargetMode="External"/><Relationship Id="rId10" Type="http://schemas.openxmlformats.org/officeDocument/2006/relationships/hyperlink" Target="https://libkey.io/libraries/1391/10.1111/jgs.19020" TargetMode="External"/><Relationship Id="rId19" Type="http://schemas.openxmlformats.org/officeDocument/2006/relationships/hyperlink" Target="https://www.medrxiv.org/content/10.1101/2024.05.16.24307473v1" TargetMode="External"/><Relationship Id="rId4" Type="http://schemas.openxmlformats.org/officeDocument/2006/relationships/hyperlink" Target="https://libkey.io/libraries/1391/10.1111/dme.15288" TargetMode="External"/><Relationship Id="rId9" Type="http://schemas.openxmlformats.org/officeDocument/2006/relationships/hyperlink" Target="https://libkey.io/libraries/1391/10.1186/s12888-024-05841-w" TargetMode="External"/><Relationship Id="rId14" Type="http://schemas.openxmlformats.org/officeDocument/2006/relationships/hyperlink" Target="https://libkey.io/libraries/1391/10.1111/edt.12935" TargetMode="External"/><Relationship Id="rId22" Type="http://schemas.openxmlformats.org/officeDocument/2006/relationships/hyperlink" Target="https://libkey.io/libraries/1391/10.1192/bjo.2024.603" TargetMode="External"/><Relationship Id="rId27"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1F5CF-DF54-4713-A6DF-981A20B43263}">
  <sheetPr>
    <tabColor theme="9" tint="0.79998168889431442"/>
  </sheetPr>
  <dimension ref="B1:D29"/>
  <sheetViews>
    <sheetView zoomScaleNormal="100" workbookViewId="0">
      <selection activeCell="C23" sqref="C23"/>
    </sheetView>
  </sheetViews>
  <sheetFormatPr defaultColWidth="8.7109375" defaultRowHeight="15" x14ac:dyDescent="0.25"/>
  <cols>
    <col min="1" max="1" width="1.7109375" style="4" customWidth="1"/>
    <col min="2" max="2" width="21.7109375" style="13" customWidth="1"/>
    <col min="3" max="3" width="4.7109375" style="13" customWidth="1"/>
    <col min="4" max="4" width="111.5703125" style="13" customWidth="1"/>
    <col min="5" max="16384" width="8.7109375" style="4"/>
  </cols>
  <sheetData>
    <row r="1" spans="2:4" ht="6" customHeight="1" x14ac:dyDescent="0.25"/>
    <row r="2" spans="2:4" ht="15.75" thickBot="1" x14ac:dyDescent="0.3">
      <c r="B2" s="38" t="s">
        <v>0</v>
      </c>
      <c r="C2" s="39"/>
      <c r="D2" s="40"/>
    </row>
    <row r="3" spans="2:4" ht="69" customHeight="1" thickBot="1" x14ac:dyDescent="0.3">
      <c r="B3" s="41" t="s">
        <v>1</v>
      </c>
      <c r="C3" s="41"/>
      <c r="D3" s="41"/>
    </row>
    <row r="5" spans="2:4" ht="60" customHeight="1" thickBot="1" x14ac:dyDescent="0.3">
      <c r="B5" s="14" t="s">
        <v>2</v>
      </c>
      <c r="C5" s="15"/>
      <c r="D5" s="16" t="s">
        <v>3</v>
      </c>
    </row>
    <row r="6" spans="2:4" ht="60" customHeight="1" thickBot="1" x14ac:dyDescent="0.3">
      <c r="B6" s="14" t="s">
        <v>4</v>
      </c>
      <c r="C6" s="15"/>
      <c r="D6" s="16" t="s">
        <v>5</v>
      </c>
    </row>
    <row r="7" spans="2:4" ht="50.65" customHeight="1" x14ac:dyDescent="0.25">
      <c r="B7" s="42" t="s">
        <v>6</v>
      </c>
      <c r="C7" s="29"/>
      <c r="D7" s="17" t="s">
        <v>7</v>
      </c>
    </row>
    <row r="8" spans="2:4" ht="30" customHeight="1" thickBot="1" x14ac:dyDescent="0.3">
      <c r="B8" s="43"/>
      <c r="C8" s="15"/>
      <c r="D8" s="16" t="s">
        <v>8</v>
      </c>
    </row>
    <row r="9" spans="2:4" ht="60" customHeight="1" thickBot="1" x14ac:dyDescent="0.3">
      <c r="B9" s="14" t="s">
        <v>9</v>
      </c>
      <c r="C9" s="15"/>
      <c r="D9" s="16" t="s">
        <v>10</v>
      </c>
    </row>
    <row r="10" spans="2:4" ht="60" customHeight="1" thickBot="1" x14ac:dyDescent="0.3">
      <c r="B10" s="14" t="s">
        <v>11</v>
      </c>
      <c r="C10" s="15"/>
      <c r="D10" s="16" t="s">
        <v>12</v>
      </c>
    </row>
    <row r="13" spans="2:4" x14ac:dyDescent="0.25">
      <c r="B13" s="18" t="s">
        <v>13</v>
      </c>
      <c r="C13" s="18" t="s">
        <v>14</v>
      </c>
    </row>
    <row r="14" spans="2:4" x14ac:dyDescent="0.25">
      <c r="C14" t="s">
        <v>15</v>
      </c>
    </row>
    <row r="15" spans="2:4" x14ac:dyDescent="0.25">
      <c r="B15" s="19"/>
      <c r="D15" s="20"/>
    </row>
    <row r="16" spans="2:4" x14ac:dyDescent="0.25">
      <c r="B16" s="19"/>
      <c r="C16" s="18" t="s">
        <v>16</v>
      </c>
      <c r="D16" s="20"/>
    </row>
    <row r="17" spans="2:4" x14ac:dyDescent="0.25">
      <c r="B17" s="19"/>
      <c r="C17" t="s">
        <v>15</v>
      </c>
      <c r="D17" s="20"/>
    </row>
    <row r="18" spans="2:4" x14ac:dyDescent="0.25">
      <c r="B18" s="19"/>
    </row>
    <row r="19" spans="2:4" x14ac:dyDescent="0.25">
      <c r="B19" s="19"/>
      <c r="C19" s="18" t="s">
        <v>17</v>
      </c>
      <c r="D19" s="20"/>
    </row>
    <row r="20" spans="2:4" x14ac:dyDescent="0.25">
      <c r="B20" s="19"/>
      <c r="C20" t="s">
        <v>18</v>
      </c>
      <c r="D20" s="20"/>
    </row>
    <row r="21" spans="2:4" x14ac:dyDescent="0.25">
      <c r="B21" s="19"/>
    </row>
    <row r="22" spans="2:4" x14ac:dyDescent="0.25">
      <c r="B22" s="19"/>
      <c r="C22" s="18" t="s">
        <v>19</v>
      </c>
      <c r="D22" s="20"/>
    </row>
    <row r="23" spans="2:4" x14ac:dyDescent="0.25">
      <c r="B23" s="19"/>
      <c r="C23" t="s">
        <v>20</v>
      </c>
      <c r="D23" s="20"/>
    </row>
    <row r="24" spans="2:4" x14ac:dyDescent="0.25">
      <c r="B24" s="19"/>
      <c r="C24" s="20"/>
      <c r="D24" s="20"/>
    </row>
    <row r="25" spans="2:4" x14ac:dyDescent="0.25">
      <c r="B25" s="19"/>
    </row>
    <row r="26" spans="2:4" x14ac:dyDescent="0.25">
      <c r="B26" s="19"/>
    </row>
    <row r="27" spans="2:4" x14ac:dyDescent="0.25">
      <c r="B27" s="19"/>
      <c r="D27" s="20"/>
    </row>
    <row r="28" spans="2:4" x14ac:dyDescent="0.25">
      <c r="B28" s="19"/>
      <c r="C28" s="19"/>
      <c r="D28" s="20"/>
    </row>
    <row r="29" spans="2:4" x14ac:dyDescent="0.25">
      <c r="B29" s="19"/>
      <c r="C29" s="19"/>
      <c r="D29" s="20"/>
    </row>
  </sheetData>
  <mergeCells count="3">
    <mergeCell ref="B2:D2"/>
    <mergeCell ref="B3:D3"/>
    <mergeCell ref="B7:B8"/>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1C36C-6FA4-415B-B54E-AF386B34189B}">
  <sheetPr>
    <tabColor theme="9" tint="0.79998168889431442"/>
  </sheetPr>
  <dimension ref="A1:N84"/>
  <sheetViews>
    <sheetView zoomScaleNormal="100" workbookViewId="0">
      <selection activeCell="M15" sqref="M15"/>
    </sheetView>
  </sheetViews>
  <sheetFormatPr defaultColWidth="8.7109375" defaultRowHeight="15" x14ac:dyDescent="0.25"/>
  <cols>
    <col min="1" max="1" width="43.42578125" style="4" bestFit="1" customWidth="1"/>
    <col min="2" max="2" width="10.42578125" style="5" customWidth="1"/>
    <col min="3" max="6" width="9.140625" style="5"/>
    <col min="7" max="7" width="12.140625" style="5" customWidth="1"/>
    <col min="8" max="8" width="9.140625" style="5"/>
    <col min="9" max="9" width="12.5703125" style="5" customWidth="1"/>
    <col min="10" max="10" width="11.140625" style="5" customWidth="1"/>
    <col min="11" max="13" width="9.140625" style="5"/>
    <col min="14" max="16384" width="8.7109375" style="4"/>
  </cols>
  <sheetData>
    <row r="1" spans="1:14" s="8" customFormat="1" ht="15.75" thickBot="1" x14ac:dyDescent="0.3">
      <c r="A1" s="2" t="s">
        <v>21</v>
      </c>
      <c r="B1" s="3">
        <v>45383</v>
      </c>
      <c r="C1" s="3">
        <v>45413</v>
      </c>
      <c r="D1" s="3">
        <v>45444</v>
      </c>
      <c r="E1" s="3">
        <v>45474</v>
      </c>
      <c r="F1" s="3">
        <v>45505</v>
      </c>
      <c r="G1" s="3">
        <v>45536</v>
      </c>
      <c r="H1" s="3">
        <v>45566</v>
      </c>
      <c r="I1" s="3">
        <v>45597</v>
      </c>
      <c r="J1" s="3">
        <v>45627</v>
      </c>
      <c r="K1" s="3">
        <v>45658</v>
      </c>
      <c r="L1" s="3">
        <v>45689</v>
      </c>
      <c r="M1" s="3">
        <v>45717</v>
      </c>
      <c r="N1" s="3" t="s">
        <v>22</v>
      </c>
    </row>
    <row r="2" spans="1:14" x14ac:dyDescent="0.25">
      <c r="A2" s="4" t="s">
        <v>23</v>
      </c>
      <c r="B2" s="5">
        <f>SUM(COUNTIFS('Publication Details'!$A$2:$A$501,"Yes",'Publication Details'!$C$2:$C$501,$A2,'Publication Details'!$G$2:$G$501,B$1))</f>
        <v>0</v>
      </c>
      <c r="C2" s="5">
        <f>SUM(COUNTIFS('Publication Details'!$A$2:$A$501,"Yes",'Publication Details'!$C$2:$C$501,$A2,'Publication Details'!$G$2:$G$501,C$1))</f>
        <v>0</v>
      </c>
      <c r="D2" s="5">
        <f>SUM(COUNTIFS('Publication Details'!$A$2:$A$501,"Yes",'Publication Details'!$C$2:$C$501,$A2,'Publication Details'!$G$2:$G$501,D$1))</f>
        <v>0</v>
      </c>
      <c r="E2" s="5">
        <f>SUM(COUNTIFS('Publication Details'!$A$2:$A$501,"Yes",'Publication Details'!$C$2:$C$501,$A2,'Publication Details'!$G$2:$G$501,E$1))</f>
        <v>0</v>
      </c>
      <c r="F2" s="5">
        <f>SUM(COUNTIFS('Publication Details'!$A$2:$A$501,"Yes",'Publication Details'!$C$2:$C$501,$A2,'Publication Details'!$G$2:$G$501,F$1))</f>
        <v>0</v>
      </c>
      <c r="G2" s="5">
        <f>SUM(COUNTIFS('Publication Details'!$A$2:$A$501,"Yes",'Publication Details'!$C$2:$C$501,$A2,'Publication Details'!$G$2:$G$501,G$1))</f>
        <v>0</v>
      </c>
      <c r="H2" s="5">
        <f>SUM(COUNTIFS('Publication Details'!$A$2:$A$501,"Yes",'Publication Details'!$C$2:$C$501,$A2,'Publication Details'!$G$2:$G$501,H$1))</f>
        <v>0</v>
      </c>
      <c r="I2" s="5">
        <f>SUM(COUNTIFS('Publication Details'!$A$2:$A$501,"Yes",'Publication Details'!$C$2:$C$501,$A2,'Publication Details'!$G$2:$G$501,I$1))</f>
        <v>0</v>
      </c>
      <c r="J2" s="5">
        <f>SUM(COUNTIFS('Publication Details'!$A$2:$A$501,"Yes",'Publication Details'!$C$2:$C$501,$A2,'Publication Details'!$G$2:$G$501,J$1))</f>
        <v>0</v>
      </c>
      <c r="K2" s="5">
        <f>SUM(COUNTIFS('Publication Details'!$A$2:$A$501,"Yes",'Publication Details'!$C$2:$C$501,$A2,'Publication Details'!$G$2:$G$501,K$1))</f>
        <v>0</v>
      </c>
      <c r="L2" s="5">
        <f>SUM(COUNTIFS('Publication Details'!$A$2:$A$501,"Yes",'Publication Details'!$C$2:$C$501,$A2,'Publication Details'!$G$2:$G$501,L$1))</f>
        <v>0</v>
      </c>
      <c r="M2" s="5">
        <f>SUM(COUNTIFS('Publication Details'!$A$2:$A$501,"Yes",'Publication Details'!$C$2:$C$501,$A2,'Publication Details'!$G$2:$G$501,M$1))</f>
        <v>0</v>
      </c>
      <c r="N2" s="5">
        <f>SUM(B2:M2)</f>
        <v>0</v>
      </c>
    </row>
    <row r="3" spans="1:14" x14ac:dyDescent="0.25">
      <c r="A3" s="4" t="s">
        <v>24</v>
      </c>
      <c r="B3" s="5">
        <f>SUM(COUNTIFS('Publication Details'!$A$2:$A$501,"Yes",'Publication Details'!$C$2:$C$501,$A3,'Publication Details'!$G$2:$G$501,B$1))</f>
        <v>0</v>
      </c>
      <c r="C3" s="5">
        <f>SUM(COUNTIFS('Publication Details'!$A$2:$A$501,"Yes",'Publication Details'!$C$2:$C$501,$A3,'Publication Details'!$G$2:$G$501,C$1))</f>
        <v>0</v>
      </c>
      <c r="D3" s="5">
        <f>SUM(COUNTIFS('Publication Details'!$A$2:$A$501,"Yes",'Publication Details'!$C$2:$C$501,$A3,'Publication Details'!$G$2:$G$501,D$1))</f>
        <v>1</v>
      </c>
      <c r="E3" s="5">
        <f>SUM(COUNTIFS('Publication Details'!$A$2:$A$501,"Yes",'Publication Details'!$C$2:$C$501,$A3,'Publication Details'!$G$2:$G$501,E$1))</f>
        <v>0</v>
      </c>
      <c r="F3" s="5">
        <f>SUM(COUNTIFS('Publication Details'!$A$2:$A$501,"Yes",'Publication Details'!$C$2:$C$501,$A3,'Publication Details'!$G$2:$G$501,F$1))</f>
        <v>2</v>
      </c>
      <c r="G3" s="5">
        <f>SUM(COUNTIFS('Publication Details'!$A$2:$A$501,"Yes",'Publication Details'!$C$2:$C$501,$A3,'Publication Details'!$G$2:$G$501,G$1))</f>
        <v>0</v>
      </c>
      <c r="H3" s="5">
        <f>SUM(COUNTIFS('Publication Details'!$A$2:$A$501,"Yes",'Publication Details'!$C$2:$C$501,$A3,'Publication Details'!$G$2:$G$501,H$1))</f>
        <v>0</v>
      </c>
      <c r="I3" s="5">
        <f>SUM(COUNTIFS('Publication Details'!$A$2:$A$501,"Yes",'Publication Details'!$C$2:$C$501,$A3,'Publication Details'!$G$2:$G$501,I$1))</f>
        <v>0</v>
      </c>
      <c r="J3" s="5">
        <f>SUM(COUNTIFS('Publication Details'!$A$2:$A$501,"Yes",'Publication Details'!$C$2:$C$501,$A3,'Publication Details'!$G$2:$G$501,J$1))</f>
        <v>0</v>
      </c>
      <c r="K3" s="5">
        <f>SUM(COUNTIFS('Publication Details'!$A$2:$A$501,"Yes",'Publication Details'!$C$2:$C$501,$A3,'Publication Details'!$G$2:$G$501,K$1))</f>
        <v>0</v>
      </c>
      <c r="L3" s="5">
        <f>SUM(COUNTIFS('Publication Details'!$A$2:$A$501,"Yes",'Publication Details'!$C$2:$C$501,$A3,'Publication Details'!$G$2:$G$501,L$1))</f>
        <v>0</v>
      </c>
      <c r="M3" s="5">
        <f>SUM(COUNTIFS('Publication Details'!$A$2:$A$501,"Yes",'Publication Details'!$C$2:$C$501,$A3,'Publication Details'!$G$2:$G$501,M$1))</f>
        <v>0</v>
      </c>
      <c r="N3" s="5">
        <f t="shared" ref="N3:N12" si="0">SUM(B3:M3)</f>
        <v>3</v>
      </c>
    </row>
    <row r="4" spans="1:14" x14ac:dyDescent="0.25">
      <c r="A4" s="4" t="s">
        <v>25</v>
      </c>
      <c r="B4" s="5">
        <f>SUM(COUNTIFS('Publication Details'!$A$2:$A$501,"Yes",'Publication Details'!$C$2:$C$501,$A4,'Publication Details'!$G$2:$G$501,B$1))</f>
        <v>2</v>
      </c>
      <c r="C4" s="5">
        <f>SUM(COUNTIFS('Publication Details'!$A$2:$A$501,"Yes",'Publication Details'!$C$2:$C$501,$A4,'Publication Details'!$G$2:$G$501,C$1))</f>
        <v>0</v>
      </c>
      <c r="D4" s="5">
        <f>SUM(COUNTIFS('Publication Details'!$A$2:$A$501,"Yes",'Publication Details'!$C$2:$C$501,$A4,'Publication Details'!$G$2:$G$501,D$1))</f>
        <v>0</v>
      </c>
      <c r="E4" s="5">
        <f>SUM(COUNTIFS('Publication Details'!$A$2:$A$501,"Yes",'Publication Details'!$C$2:$C$501,$A4,'Publication Details'!$G$2:$G$501,E$1))</f>
        <v>0</v>
      </c>
      <c r="F4" s="5">
        <f>SUM(COUNTIFS('Publication Details'!$A$2:$A$501,"Yes",'Publication Details'!$C$2:$C$501,$A4,'Publication Details'!$G$2:$G$501,F$1))</f>
        <v>0</v>
      </c>
      <c r="G4" s="5">
        <f>SUM(COUNTIFS('Publication Details'!$A$2:$A$501,"Yes",'Publication Details'!$C$2:$C$501,$A4,'Publication Details'!$G$2:$G$501,G$1))</f>
        <v>0</v>
      </c>
      <c r="H4" s="5">
        <f>SUM(COUNTIFS('Publication Details'!$A$2:$A$501,"Yes",'Publication Details'!$C$2:$C$501,$A4,'Publication Details'!$G$2:$G$501,H$1))</f>
        <v>0</v>
      </c>
      <c r="I4" s="5">
        <f>SUM(COUNTIFS('Publication Details'!$A$2:$A$501,"Yes",'Publication Details'!$C$2:$C$501,$A4,'Publication Details'!$G$2:$G$501,I$1))</f>
        <v>0</v>
      </c>
      <c r="J4" s="5">
        <f>SUM(COUNTIFS('Publication Details'!$A$2:$A$501,"Yes",'Publication Details'!$C$2:$C$501,$A4,'Publication Details'!$G$2:$G$501,J$1))</f>
        <v>0</v>
      </c>
      <c r="K4" s="5">
        <f>SUM(COUNTIFS('Publication Details'!$A$2:$A$501,"Yes",'Publication Details'!$C$2:$C$501,$A4,'Publication Details'!$G$2:$G$501,K$1))</f>
        <v>0</v>
      </c>
      <c r="L4" s="5">
        <f>SUM(COUNTIFS('Publication Details'!$A$2:$A$501,"Yes",'Publication Details'!$C$2:$C$501,$A4,'Publication Details'!$G$2:$G$501,L$1))</f>
        <v>0</v>
      </c>
      <c r="M4" s="5">
        <f>SUM(COUNTIFS('Publication Details'!$A$2:$A$501,"Yes",'Publication Details'!$C$2:$C$501,$A4,'Publication Details'!$G$2:$G$501,M$1))</f>
        <v>0</v>
      </c>
      <c r="N4" s="5">
        <f t="shared" si="0"/>
        <v>2</v>
      </c>
    </row>
    <row r="5" spans="1:14" x14ac:dyDescent="0.25">
      <c r="A5" s="6" t="s">
        <v>26</v>
      </c>
      <c r="B5" s="5">
        <f>SUM(COUNTIFS('Publication Details'!$A$2:$A$501,"Yes",'Publication Details'!$C$2:$C$501,$A5,'Publication Details'!$G$2:$G$501,B$1))</f>
        <v>0</v>
      </c>
      <c r="C5" s="5">
        <f>SUM(COUNTIFS('Publication Details'!$A$2:$A$501,"Yes",'Publication Details'!$C$2:$C$501,$A5,'Publication Details'!$G$2:$G$501,C$1))</f>
        <v>0</v>
      </c>
      <c r="D5" s="5">
        <f>SUM(COUNTIFS('Publication Details'!$A$2:$A$501,"Yes",'Publication Details'!$C$2:$C$501,$A5,'Publication Details'!$G$2:$G$501,D$1))</f>
        <v>0</v>
      </c>
      <c r="E5" s="5">
        <f>SUM(COUNTIFS('Publication Details'!$A$2:$A$501,"Yes",'Publication Details'!$C$2:$C$501,$A5,'Publication Details'!$G$2:$G$501,E$1))</f>
        <v>0</v>
      </c>
      <c r="F5" s="5">
        <f>SUM(COUNTIFS('Publication Details'!$A$2:$A$501,"Yes",'Publication Details'!$C$2:$C$501,$A5,'Publication Details'!$G$2:$G$501,F$1))</f>
        <v>0</v>
      </c>
      <c r="G5" s="5">
        <f>SUM(COUNTIFS('Publication Details'!$A$2:$A$501,"Yes",'Publication Details'!$C$2:$C$501,$A5,'Publication Details'!$G$2:$G$501,G$1))</f>
        <v>0</v>
      </c>
      <c r="H5" s="5">
        <f>SUM(COUNTIFS('Publication Details'!$A$2:$A$501,"Yes",'Publication Details'!$C$2:$C$501,$A5,'Publication Details'!$G$2:$G$501,H$1))</f>
        <v>0</v>
      </c>
      <c r="I5" s="5">
        <f>SUM(COUNTIFS('Publication Details'!$A$2:$A$501,"Yes",'Publication Details'!$C$2:$C$501,$A5,'Publication Details'!$G$2:$G$501,I$1))</f>
        <v>0</v>
      </c>
      <c r="J5" s="5">
        <f>SUM(COUNTIFS('Publication Details'!$A$2:$A$501,"Yes",'Publication Details'!$C$2:$C$501,$A5,'Publication Details'!$G$2:$G$501,J$1))</f>
        <v>0</v>
      </c>
      <c r="K5" s="5">
        <f>SUM(COUNTIFS('Publication Details'!$A$2:$A$501,"Yes",'Publication Details'!$C$2:$C$501,$A5,'Publication Details'!$G$2:$G$501,K$1))</f>
        <v>0</v>
      </c>
      <c r="L5" s="5">
        <f>SUM(COUNTIFS('Publication Details'!$A$2:$A$501,"Yes",'Publication Details'!$C$2:$C$501,$A5,'Publication Details'!$G$2:$G$501,L$1))</f>
        <v>0</v>
      </c>
      <c r="M5" s="5">
        <f>SUM(COUNTIFS('Publication Details'!$A$2:$A$501,"Yes",'Publication Details'!$C$2:$C$501,$A5,'Publication Details'!$G$2:$G$501,M$1))</f>
        <v>0</v>
      </c>
      <c r="N5" s="5">
        <f t="shared" si="0"/>
        <v>0</v>
      </c>
    </row>
    <row r="6" spans="1:14" x14ac:dyDescent="0.25">
      <c r="A6" s="4" t="s">
        <v>27</v>
      </c>
      <c r="B6" s="5">
        <f>SUM(COUNTIFS('Publication Details'!$A$2:$A$501,"Yes",'Publication Details'!$C$2:$C$501,$A6,'Publication Details'!$G$2:$G$501,B$1))</f>
        <v>0</v>
      </c>
      <c r="C6" s="5">
        <f>SUM(COUNTIFS('Publication Details'!$A$2:$A$501,"Yes",'Publication Details'!$C$2:$C$501,$A6,'Publication Details'!$G$2:$G$501,C$1))</f>
        <v>0</v>
      </c>
      <c r="D6" s="5">
        <f>SUM(COUNTIFS('Publication Details'!$A$2:$A$501,"Yes",'Publication Details'!$C$2:$C$501,$A6,'Publication Details'!$G$2:$G$501,D$1))</f>
        <v>0</v>
      </c>
      <c r="E6" s="5">
        <f>SUM(COUNTIFS('Publication Details'!$A$2:$A$501,"Yes",'Publication Details'!$C$2:$C$501,$A6,'Publication Details'!$G$2:$G$501,E$1))</f>
        <v>1</v>
      </c>
      <c r="F6" s="5">
        <f>SUM(COUNTIFS('Publication Details'!$A$2:$A$501,"Yes",'Publication Details'!$C$2:$C$501,$A6,'Publication Details'!$G$2:$G$501,F$1))</f>
        <v>0</v>
      </c>
      <c r="G6" s="5">
        <f>SUM(COUNTIFS('Publication Details'!$A$2:$A$501,"Yes",'Publication Details'!$C$2:$C$501,$A6,'Publication Details'!$G$2:$G$501,G$1))</f>
        <v>0</v>
      </c>
      <c r="H6" s="5">
        <f>SUM(COUNTIFS('Publication Details'!$A$2:$A$501,"Yes",'Publication Details'!$C$2:$C$501,$A6,'Publication Details'!$G$2:$G$501,H$1))</f>
        <v>0</v>
      </c>
      <c r="I6" s="5">
        <f>SUM(COUNTIFS('Publication Details'!$A$2:$A$501,"Yes",'Publication Details'!$C$2:$C$501,$A6,'Publication Details'!$G$2:$G$501,I$1))</f>
        <v>0</v>
      </c>
      <c r="J6" s="5">
        <f>SUM(COUNTIFS('Publication Details'!$A$2:$A$501,"Yes",'Publication Details'!$C$2:$C$501,$A6,'Publication Details'!$G$2:$G$501,J$1))</f>
        <v>0</v>
      </c>
      <c r="K6" s="5">
        <f>SUM(COUNTIFS('Publication Details'!$A$2:$A$501,"Yes",'Publication Details'!$C$2:$C$501,$A6,'Publication Details'!$G$2:$G$501,K$1))</f>
        <v>0</v>
      </c>
      <c r="L6" s="5">
        <f>SUM(COUNTIFS('Publication Details'!$A$2:$A$501,"Yes",'Publication Details'!$C$2:$C$501,$A6,'Publication Details'!$G$2:$G$501,L$1))</f>
        <v>0</v>
      </c>
      <c r="M6" s="5">
        <f>SUM(COUNTIFS('Publication Details'!$A$2:$A$501,"Yes",'Publication Details'!$C$2:$C$501,$A6,'Publication Details'!$G$2:$G$501,M$1))</f>
        <v>0</v>
      </c>
      <c r="N6" s="5">
        <f t="shared" si="0"/>
        <v>1</v>
      </c>
    </row>
    <row r="7" spans="1:14" x14ac:dyDescent="0.25">
      <c r="A7" s="4" t="s">
        <v>28</v>
      </c>
      <c r="B7" s="5">
        <f>SUM(COUNTIFS('Publication Details'!$A$2:$A$501,"Yes",'Publication Details'!$C$2:$C$501,$A7,'Publication Details'!$G$2:$G$501,B$1))</f>
        <v>0</v>
      </c>
      <c r="C7" s="5">
        <f>SUM(COUNTIFS('Publication Details'!$A$2:$A$501,"Yes",'Publication Details'!$C$2:$C$501,$A7,'Publication Details'!$G$2:$G$501,C$1))</f>
        <v>0</v>
      </c>
      <c r="D7" s="5">
        <f>SUM(COUNTIFS('Publication Details'!$A$2:$A$501,"Yes",'Publication Details'!$C$2:$C$501,$A7,'Publication Details'!$G$2:$G$501,D$1))</f>
        <v>0</v>
      </c>
      <c r="E7" s="5">
        <f>SUM(COUNTIFS('Publication Details'!$A$2:$A$501,"Yes",'Publication Details'!$C$2:$C$501,$A7,'Publication Details'!$G$2:$G$501,E$1))</f>
        <v>0</v>
      </c>
      <c r="F7" s="5">
        <f>SUM(COUNTIFS('Publication Details'!$A$2:$A$501,"Yes",'Publication Details'!$C$2:$C$501,$A7,'Publication Details'!$G$2:$G$501,F$1))</f>
        <v>0</v>
      </c>
      <c r="G7" s="5">
        <f>SUM(COUNTIFS('Publication Details'!$A$2:$A$501,"Yes",'Publication Details'!$C$2:$C$501,$A7,'Publication Details'!$G$2:$G$501,G$1))</f>
        <v>0</v>
      </c>
      <c r="H7" s="5">
        <f>SUM(COUNTIFS('Publication Details'!$A$2:$A$501,"Yes",'Publication Details'!$C$2:$C$501,$A7,'Publication Details'!$G$2:$G$501,H$1))</f>
        <v>0</v>
      </c>
      <c r="I7" s="5">
        <f>SUM(COUNTIFS('Publication Details'!$A$2:$A$501,"Yes",'Publication Details'!$C$2:$C$501,$A7,'Publication Details'!$G$2:$G$501,I$1))</f>
        <v>0</v>
      </c>
      <c r="J7" s="5">
        <f>SUM(COUNTIFS('Publication Details'!$A$2:$A$501,"Yes",'Publication Details'!$C$2:$C$501,$A7,'Publication Details'!$G$2:$G$501,J$1))</f>
        <v>0</v>
      </c>
      <c r="K7" s="5">
        <f>SUM(COUNTIFS('Publication Details'!$A$2:$A$501,"Yes",'Publication Details'!$C$2:$C$501,$A7,'Publication Details'!$G$2:$G$501,K$1))</f>
        <v>0</v>
      </c>
      <c r="L7" s="5">
        <f>SUM(COUNTIFS('Publication Details'!$A$2:$A$501,"Yes",'Publication Details'!$C$2:$C$501,$A7,'Publication Details'!$G$2:$G$501,L$1))</f>
        <v>0</v>
      </c>
      <c r="M7" s="5">
        <f>SUM(COUNTIFS('Publication Details'!$A$2:$A$501,"Yes",'Publication Details'!$C$2:$C$501,$A7,'Publication Details'!$G$2:$G$501,M$1))</f>
        <v>0</v>
      </c>
      <c r="N7" s="5">
        <f t="shared" si="0"/>
        <v>0</v>
      </c>
    </row>
    <row r="8" spans="1:14" x14ac:dyDescent="0.25">
      <c r="A8" s="4" t="s">
        <v>29</v>
      </c>
      <c r="B8" s="5">
        <f>SUM(COUNTIFS('Publication Details'!$A$2:$A$501,"Yes",'Publication Details'!$C$2:$C$501,$A8,'Publication Details'!$G$2:$G$501,B$1))</f>
        <v>0</v>
      </c>
      <c r="C8" s="5">
        <f>SUM(COUNTIFS('Publication Details'!$A$2:$A$501,"Yes",'Publication Details'!$C$2:$C$501,$A8,'Publication Details'!$G$2:$G$501,C$1))</f>
        <v>0</v>
      </c>
      <c r="D8" s="5">
        <f>SUM(COUNTIFS('Publication Details'!$A$2:$A$501,"Yes",'Publication Details'!$C$2:$C$501,$A8,'Publication Details'!$G$2:$G$501,D$1))</f>
        <v>0</v>
      </c>
      <c r="E8" s="5">
        <f>SUM(COUNTIFS('Publication Details'!$A$2:$A$501,"Yes",'Publication Details'!$C$2:$C$501,$A8,'Publication Details'!$G$2:$G$501,E$1))</f>
        <v>0</v>
      </c>
      <c r="F8" s="5">
        <f>SUM(COUNTIFS('Publication Details'!$A$2:$A$501,"Yes",'Publication Details'!$C$2:$C$501,$A8,'Publication Details'!$G$2:$G$501,F$1))</f>
        <v>0</v>
      </c>
      <c r="G8" s="5">
        <f>SUM(COUNTIFS('Publication Details'!$A$2:$A$501,"Yes",'Publication Details'!$C$2:$C$501,$A8,'Publication Details'!$G$2:$G$501,G$1))</f>
        <v>0</v>
      </c>
      <c r="H8" s="5">
        <f>SUM(COUNTIFS('Publication Details'!$A$2:$A$501,"Yes",'Publication Details'!$C$2:$C$501,$A8,'Publication Details'!$G$2:$G$501,H$1))</f>
        <v>0</v>
      </c>
      <c r="I8" s="5">
        <f>SUM(COUNTIFS('Publication Details'!$A$2:$A$501,"Yes",'Publication Details'!$C$2:$C$501,$A8,'Publication Details'!$G$2:$G$501,I$1))</f>
        <v>0</v>
      </c>
      <c r="J8" s="5">
        <f>SUM(COUNTIFS('Publication Details'!$A$2:$A$501,"Yes",'Publication Details'!$C$2:$C$501,$A8,'Publication Details'!$G$2:$G$501,J$1))</f>
        <v>0</v>
      </c>
      <c r="K8" s="5">
        <f>SUM(COUNTIFS('Publication Details'!$A$2:$A$501,"Yes",'Publication Details'!$C$2:$C$501,$A8,'Publication Details'!$G$2:$G$501,K$1))</f>
        <v>0</v>
      </c>
      <c r="L8" s="5">
        <f>SUM(COUNTIFS('Publication Details'!$A$2:$A$501,"Yes",'Publication Details'!$C$2:$C$501,$A8,'Publication Details'!$G$2:$G$501,L$1))</f>
        <v>0</v>
      </c>
      <c r="M8" s="5">
        <f>SUM(COUNTIFS('Publication Details'!$A$2:$A$501,"Yes",'Publication Details'!$C$2:$C$501,$A8,'Publication Details'!$G$2:$G$501,M$1))</f>
        <v>0</v>
      </c>
      <c r="N8" s="5">
        <f t="shared" si="0"/>
        <v>0</v>
      </c>
    </row>
    <row r="9" spans="1:14" x14ac:dyDescent="0.25">
      <c r="A9" s="6" t="s">
        <v>30</v>
      </c>
      <c r="B9" s="5">
        <f>SUM(COUNTIFS('Publication Details'!$A$2:$A$501,"Yes",'Publication Details'!$C$2:$C$501,$A9,'Publication Details'!$G$2:$G$501,B$1))</f>
        <v>0</v>
      </c>
      <c r="C9" s="5">
        <f>SUM(COUNTIFS('Publication Details'!$A$2:$A$501,"Yes",'Publication Details'!$C$2:$C$501,$A9,'Publication Details'!$G$2:$G$501,C$1))</f>
        <v>0</v>
      </c>
      <c r="D9" s="5">
        <f>SUM(COUNTIFS('Publication Details'!$A$2:$A$501,"Yes",'Publication Details'!$C$2:$C$501,$A9,'Publication Details'!$G$2:$G$501,D$1))</f>
        <v>0</v>
      </c>
      <c r="E9" s="5">
        <f>SUM(COUNTIFS('Publication Details'!$A$2:$A$501,"Yes",'Publication Details'!$C$2:$C$501,$A9,'Publication Details'!$G$2:$G$501,E$1))</f>
        <v>0</v>
      </c>
      <c r="F9" s="5">
        <f>SUM(COUNTIFS('Publication Details'!$A$2:$A$501,"Yes",'Publication Details'!$C$2:$C$501,$A9,'Publication Details'!$G$2:$G$501,F$1))</f>
        <v>0</v>
      </c>
      <c r="G9" s="5">
        <f>SUM(COUNTIFS('Publication Details'!$A$2:$A$501,"Yes",'Publication Details'!$C$2:$C$501,$A9,'Publication Details'!$G$2:$G$501,G$1))</f>
        <v>0</v>
      </c>
      <c r="H9" s="5">
        <f>SUM(COUNTIFS('Publication Details'!$A$2:$A$501,"Yes",'Publication Details'!$C$2:$C$501,$A9,'Publication Details'!$G$2:$G$501,H$1))</f>
        <v>0</v>
      </c>
      <c r="I9" s="5">
        <f>SUM(COUNTIFS('Publication Details'!$A$2:$A$501,"Yes",'Publication Details'!$C$2:$C$501,$A9,'Publication Details'!$G$2:$G$501,I$1))</f>
        <v>0</v>
      </c>
      <c r="J9" s="5">
        <f>SUM(COUNTIFS('Publication Details'!$A$2:$A$501,"Yes",'Publication Details'!$C$2:$C$501,$A9,'Publication Details'!$G$2:$G$501,J$1))</f>
        <v>0</v>
      </c>
      <c r="K9" s="5">
        <f>SUM(COUNTIFS('Publication Details'!$A$2:$A$501,"Yes",'Publication Details'!$C$2:$C$501,$A9,'Publication Details'!$G$2:$G$501,K$1))</f>
        <v>0</v>
      </c>
      <c r="L9" s="5">
        <f>SUM(COUNTIFS('Publication Details'!$A$2:$A$501,"Yes",'Publication Details'!$C$2:$C$501,$A9,'Publication Details'!$G$2:$G$501,L$1))</f>
        <v>0</v>
      </c>
      <c r="M9" s="5">
        <f>SUM(COUNTIFS('Publication Details'!$A$2:$A$501,"Yes",'Publication Details'!$C$2:$C$501,$A9,'Publication Details'!$G$2:$G$501,M$1))</f>
        <v>0</v>
      </c>
      <c r="N9" s="5">
        <f t="shared" si="0"/>
        <v>0</v>
      </c>
    </row>
    <row r="10" spans="1:14" x14ac:dyDescent="0.25">
      <c r="A10" s="4" t="s">
        <v>31</v>
      </c>
      <c r="B10" s="5">
        <f>SUM(COUNTIFS('Publication Details'!$A$2:$A$501,"Yes",'Publication Details'!$C$2:$C$501,$A10,'Publication Details'!$G$2:$G$501,B$1))</f>
        <v>0</v>
      </c>
      <c r="C10" s="5">
        <f>SUM(COUNTIFS('Publication Details'!$A$2:$A$501,"Yes",'Publication Details'!$C$2:$C$501,$A10,'Publication Details'!$G$2:$G$501,C$1))</f>
        <v>0</v>
      </c>
      <c r="D10" s="5">
        <f>SUM(COUNTIFS('Publication Details'!$A$2:$A$501,"Yes",'Publication Details'!$C$2:$C$501,$A10,'Publication Details'!$G$2:$G$501,D$1))</f>
        <v>0</v>
      </c>
      <c r="E10" s="5">
        <f>SUM(COUNTIFS('Publication Details'!$A$2:$A$501,"Yes",'Publication Details'!$C$2:$C$501,$A10,'Publication Details'!$G$2:$G$501,E$1))</f>
        <v>0</v>
      </c>
      <c r="F10" s="5">
        <f>SUM(COUNTIFS('Publication Details'!$A$2:$A$501,"Yes",'Publication Details'!$C$2:$C$501,$A10,'Publication Details'!$G$2:$G$501,F$1))</f>
        <v>0</v>
      </c>
      <c r="G10" s="5">
        <f>SUM(COUNTIFS('Publication Details'!$A$2:$A$501,"Yes",'Publication Details'!$C$2:$C$501,$A10,'Publication Details'!$G$2:$G$501,G$1))</f>
        <v>0</v>
      </c>
      <c r="H10" s="5">
        <f>SUM(COUNTIFS('Publication Details'!$A$2:$A$501,"Yes",'Publication Details'!$C$2:$C$501,$A10,'Publication Details'!$G$2:$G$501,H$1))</f>
        <v>0</v>
      </c>
      <c r="I10" s="5">
        <f>SUM(COUNTIFS('Publication Details'!$A$2:$A$501,"Yes",'Publication Details'!$C$2:$C$501,$A10,'Publication Details'!$G$2:$G$501,I$1))</f>
        <v>0</v>
      </c>
      <c r="J10" s="5">
        <f>SUM(COUNTIFS('Publication Details'!$A$2:$A$501,"Yes",'Publication Details'!$C$2:$C$501,$A10,'Publication Details'!$G$2:$G$501,J$1))</f>
        <v>0</v>
      </c>
      <c r="K10" s="5">
        <f>SUM(COUNTIFS('Publication Details'!$A$2:$A$501,"Yes",'Publication Details'!$C$2:$C$501,$A10,'Publication Details'!$G$2:$G$501,K$1))</f>
        <v>0</v>
      </c>
      <c r="L10" s="5">
        <f>SUM(COUNTIFS('Publication Details'!$A$2:$A$501,"Yes",'Publication Details'!$C$2:$C$501,$A10,'Publication Details'!$G$2:$G$501,L$1))</f>
        <v>0</v>
      </c>
      <c r="M10" s="5">
        <f>SUM(COUNTIFS('Publication Details'!$A$2:$A$501,"Yes",'Publication Details'!$C$2:$C$501,$A10,'Publication Details'!$G$2:$G$501,M$1))</f>
        <v>0</v>
      </c>
      <c r="N10" s="5">
        <f t="shared" si="0"/>
        <v>0</v>
      </c>
    </row>
    <row r="11" spans="1:14" x14ac:dyDescent="0.25">
      <c r="A11" s="4" t="s">
        <v>32</v>
      </c>
      <c r="B11" s="5">
        <f>SUM(COUNTIFS('Publication Details'!$A$2:$A$501,"Yes",'Publication Details'!$C$2:$C$501,$A11,'Publication Details'!$G$2:$G$501,B$1))</f>
        <v>0</v>
      </c>
      <c r="C11" s="5">
        <f>SUM(COUNTIFS('Publication Details'!$A$2:$A$501,"Yes",'Publication Details'!$C$2:$C$501,$A11,'Publication Details'!$G$2:$G$501,C$1))</f>
        <v>0</v>
      </c>
      <c r="D11" s="5">
        <f>SUM(COUNTIFS('Publication Details'!$A$2:$A$501,"Yes",'Publication Details'!$C$2:$C$501,$A11,'Publication Details'!$G$2:$G$501,D$1))</f>
        <v>0</v>
      </c>
      <c r="E11" s="5">
        <f>SUM(COUNTIFS('Publication Details'!$A$2:$A$501,"Yes",'Publication Details'!$C$2:$C$501,$A11,'Publication Details'!$G$2:$G$501,E$1))</f>
        <v>0</v>
      </c>
      <c r="F11" s="5">
        <f>SUM(COUNTIFS('Publication Details'!$A$2:$A$501,"Yes",'Publication Details'!$C$2:$C$501,$A11,'Publication Details'!$G$2:$G$501,F$1))</f>
        <v>0</v>
      </c>
      <c r="G11" s="5">
        <f>SUM(COUNTIFS('Publication Details'!$A$2:$A$501,"Yes",'Publication Details'!$C$2:$C$501,$A11,'Publication Details'!$G$2:$G$501,G$1))</f>
        <v>0</v>
      </c>
      <c r="H11" s="5">
        <f>SUM(COUNTIFS('Publication Details'!$A$2:$A$501,"Yes",'Publication Details'!$C$2:$C$501,$A11,'Publication Details'!$G$2:$G$501,H$1))</f>
        <v>0</v>
      </c>
      <c r="I11" s="5">
        <f>SUM(COUNTIFS('Publication Details'!$A$2:$A$501,"Yes",'Publication Details'!$C$2:$C$501,$A11,'Publication Details'!$G$2:$G$501,I$1))</f>
        <v>0</v>
      </c>
      <c r="J11" s="5">
        <f>SUM(COUNTIFS('Publication Details'!$A$2:$A$501,"Yes",'Publication Details'!$C$2:$C$501,$A11,'Publication Details'!$G$2:$G$501,J$1))</f>
        <v>0</v>
      </c>
      <c r="K11" s="5">
        <f>SUM(COUNTIFS('Publication Details'!$A$2:$A$501,"Yes",'Publication Details'!$C$2:$C$501,$A11,'Publication Details'!$G$2:$G$501,K$1))</f>
        <v>0</v>
      </c>
      <c r="L11" s="5">
        <f>SUM(COUNTIFS('Publication Details'!$A$2:$A$501,"Yes",'Publication Details'!$C$2:$C$501,$A11,'Publication Details'!$G$2:$G$501,L$1))</f>
        <v>0</v>
      </c>
      <c r="M11" s="5">
        <f>SUM(COUNTIFS('Publication Details'!$A$2:$A$501,"Yes",'Publication Details'!$C$2:$C$501,$A11,'Publication Details'!$G$2:$G$501,M$1))</f>
        <v>0</v>
      </c>
      <c r="N11" s="5">
        <f t="shared" si="0"/>
        <v>0</v>
      </c>
    </row>
    <row r="12" spans="1:14" x14ac:dyDescent="0.25">
      <c r="A12" s="4" t="s">
        <v>33</v>
      </c>
      <c r="B12" s="5">
        <f>SUM(COUNTIFS('Publication Details'!$A$2:$A$501,"Yes",'Publication Details'!$C$2:$C$501,$A12,'Publication Details'!$G$2:$G$501,B$1))</f>
        <v>0</v>
      </c>
      <c r="C12" s="5">
        <f>SUM(COUNTIFS('Publication Details'!$A$2:$A$501,"Yes",'Publication Details'!$C$2:$C$501,$A12,'Publication Details'!$G$2:$G$501,C$1))</f>
        <v>0</v>
      </c>
      <c r="D12" s="5">
        <f>SUM(COUNTIFS('Publication Details'!$A$2:$A$501,"Yes",'Publication Details'!$C$2:$C$501,$A12,'Publication Details'!$G$2:$G$501,D$1))</f>
        <v>0</v>
      </c>
      <c r="E12" s="5">
        <f>SUM(COUNTIFS('Publication Details'!$A$2:$A$501,"Yes",'Publication Details'!$C$2:$C$501,$A12,'Publication Details'!$G$2:$G$501,E$1))</f>
        <v>0</v>
      </c>
      <c r="F12" s="5">
        <f>SUM(COUNTIFS('Publication Details'!$A$2:$A$501,"Yes",'Publication Details'!$C$2:$C$501,$A12,'Publication Details'!$G$2:$G$501,F$1))</f>
        <v>0</v>
      </c>
      <c r="G12" s="5">
        <f>SUM(COUNTIFS('Publication Details'!$A$2:$A$501,"Yes",'Publication Details'!$C$2:$C$501,$A12,'Publication Details'!$G$2:$G$501,G$1))</f>
        <v>0</v>
      </c>
      <c r="H12" s="5">
        <f>SUM(COUNTIFS('Publication Details'!$A$2:$A$501,"Yes",'Publication Details'!$C$2:$C$501,$A12,'Publication Details'!$G$2:$G$501,H$1))</f>
        <v>0</v>
      </c>
      <c r="I12" s="5">
        <f>SUM(COUNTIFS('Publication Details'!$A$2:$A$501,"Yes",'Publication Details'!$C$2:$C$501,$A12,'Publication Details'!$G$2:$G$501,I$1))</f>
        <v>0</v>
      </c>
      <c r="J12" s="5">
        <f>SUM(COUNTIFS('Publication Details'!$A$2:$A$501,"Yes",'Publication Details'!$C$2:$C$501,$A12,'Publication Details'!$G$2:$G$501,J$1))</f>
        <v>0</v>
      </c>
      <c r="K12" s="5">
        <f>SUM(COUNTIFS('Publication Details'!$A$2:$A$501,"Yes",'Publication Details'!$C$2:$C$501,$A12,'Publication Details'!$G$2:$G$501,K$1))</f>
        <v>0</v>
      </c>
      <c r="L12" s="5">
        <f>SUM(COUNTIFS('Publication Details'!$A$2:$A$501,"Yes",'Publication Details'!$C$2:$C$501,$A12,'Publication Details'!$G$2:$G$501,L$1))</f>
        <v>0</v>
      </c>
      <c r="M12" s="5">
        <f>SUM(COUNTIFS('Publication Details'!$A$2:$A$501,"Yes",'Publication Details'!$C$2:$C$501,$A12,'Publication Details'!$G$2:$G$501,M$1))</f>
        <v>0</v>
      </c>
      <c r="N12" s="5">
        <f t="shared" si="0"/>
        <v>0</v>
      </c>
    </row>
    <row r="13" spans="1:14" ht="15.75" thickBot="1" x14ac:dyDescent="0.3">
      <c r="A13" s="2" t="s">
        <v>34</v>
      </c>
      <c r="B13" s="7">
        <f>SUM(B2:B12)</f>
        <v>2</v>
      </c>
      <c r="C13" s="7">
        <f t="shared" ref="C13:L13" si="1">SUM(C2:C12)</f>
        <v>0</v>
      </c>
      <c r="D13" s="7">
        <f t="shared" si="1"/>
        <v>1</v>
      </c>
      <c r="E13" s="7">
        <f t="shared" si="1"/>
        <v>1</v>
      </c>
      <c r="F13" s="7">
        <f t="shared" si="1"/>
        <v>2</v>
      </c>
      <c r="G13" s="7">
        <f t="shared" si="1"/>
        <v>0</v>
      </c>
      <c r="H13" s="7">
        <f t="shared" si="1"/>
        <v>0</v>
      </c>
      <c r="I13" s="7">
        <f t="shared" si="1"/>
        <v>0</v>
      </c>
      <c r="J13" s="7">
        <f t="shared" si="1"/>
        <v>0</v>
      </c>
      <c r="K13" s="7">
        <f t="shared" si="1"/>
        <v>0</v>
      </c>
      <c r="L13" s="7">
        <f t="shared" si="1"/>
        <v>0</v>
      </c>
      <c r="M13" s="7">
        <f>SUM(M2:M12)</f>
        <v>0</v>
      </c>
      <c r="N13" s="7">
        <f>SUM(N2:N12)</f>
        <v>6</v>
      </c>
    </row>
    <row r="14" spans="1:14" x14ac:dyDescent="0.25">
      <c r="B14" s="9"/>
      <c r="C14" s="10"/>
      <c r="D14" s="10"/>
      <c r="E14" s="10"/>
      <c r="F14" s="10"/>
      <c r="G14" s="10"/>
      <c r="H14" s="10"/>
      <c r="I14" s="10"/>
      <c r="J14" s="10"/>
      <c r="K14" s="10"/>
      <c r="L14" s="10"/>
      <c r="M14" s="10"/>
    </row>
    <row r="15" spans="1:14" ht="15.75" thickBot="1" x14ac:dyDescent="0.3">
      <c r="A15" s="2" t="s">
        <v>35</v>
      </c>
      <c r="B15" s="3">
        <v>45383</v>
      </c>
      <c r="C15" s="3">
        <v>45413</v>
      </c>
      <c r="D15" s="3">
        <v>45444</v>
      </c>
      <c r="E15" s="3">
        <v>45474</v>
      </c>
      <c r="F15" s="3">
        <v>45505</v>
      </c>
      <c r="G15" s="3">
        <v>45536</v>
      </c>
      <c r="H15" s="3">
        <v>45566</v>
      </c>
      <c r="I15" s="3">
        <v>45597</v>
      </c>
      <c r="J15" s="3">
        <v>45627</v>
      </c>
      <c r="K15" s="3">
        <v>45658</v>
      </c>
      <c r="L15" s="3">
        <v>45689</v>
      </c>
      <c r="M15" s="3">
        <v>45717</v>
      </c>
      <c r="N15" s="3" t="s">
        <v>22</v>
      </c>
    </row>
    <row r="16" spans="1:14" x14ac:dyDescent="0.25">
      <c r="A16" s="4" t="s">
        <v>23</v>
      </c>
      <c r="B16" s="5">
        <f>SUM(COUNTIFS('Publication Details'!$C$2:$C$501,$A16,'Publication Details'!$G$2:$G$501,B$15))</f>
        <v>1</v>
      </c>
      <c r="C16" s="5">
        <f>SUM(COUNTIFS('Publication Details'!$C$2:$C$501,$A16,'Publication Details'!$G$2:$G$501,C$15))</f>
        <v>0</v>
      </c>
      <c r="D16" s="5">
        <f>SUM(COUNTIFS('Publication Details'!$C$2:$C$501,$A16,'Publication Details'!$G$2:$G$501,D$15))</f>
        <v>1</v>
      </c>
      <c r="E16" s="5">
        <f>SUM(COUNTIFS('Publication Details'!$C$2:$C$501,$A16,'Publication Details'!$G$2:$G$501,E$15))</f>
        <v>0</v>
      </c>
      <c r="F16" s="5">
        <f>SUM(COUNTIFS('Publication Details'!$C$2:$C$501,$A16,'Publication Details'!$G$2:$G$501,F$15))</f>
        <v>2</v>
      </c>
      <c r="G16" s="5">
        <f>SUM(COUNTIFS('Publication Details'!$C$2:$C$501,$A16,'Publication Details'!$G$2:$G$501,G$15))</f>
        <v>0</v>
      </c>
      <c r="H16" s="5">
        <f>SUM(COUNTIFS('Publication Details'!$C$2:$C$501,$A16,'Publication Details'!$G$2:$G$501,H$15))</f>
        <v>0</v>
      </c>
      <c r="I16" s="5">
        <f>SUM(COUNTIFS('Publication Details'!$C$2:$C$501,$A16,'Publication Details'!$G$2:$G$501,I$15))</f>
        <v>0</v>
      </c>
      <c r="J16" s="5">
        <f>SUM(COUNTIFS('Publication Details'!$C$2:$C$501,$A16,'Publication Details'!$G$2:$G$501,J$15))</f>
        <v>0</v>
      </c>
      <c r="K16" s="5">
        <f>SUM(COUNTIFS('Publication Details'!$C$2:$C$501,$A16,'Publication Details'!$G$2:$G$501,K$15))</f>
        <v>0</v>
      </c>
      <c r="L16" s="5">
        <f>SUM(COUNTIFS('Publication Details'!$C$2:$C$501,$A16,'Publication Details'!$G$2:$G$501,L$15))</f>
        <v>0</v>
      </c>
      <c r="M16" s="5">
        <f>SUM(COUNTIFS('Publication Details'!$C$2:$C$501,$A16,'Publication Details'!$G$2:$G$501,M$15))</f>
        <v>0</v>
      </c>
      <c r="N16" s="5">
        <f>SUM(B16:M16)</f>
        <v>4</v>
      </c>
    </row>
    <row r="17" spans="1:14" x14ac:dyDescent="0.25">
      <c r="A17" s="4" t="s">
        <v>24</v>
      </c>
      <c r="B17" s="5">
        <f>SUM(COUNTIFS('Publication Details'!$C$2:$C$501,$A17,'Publication Details'!$G$2:$G$501,B$15))</f>
        <v>6</v>
      </c>
      <c r="C17" s="5">
        <f>SUM(COUNTIFS('Publication Details'!$C$2:$C$501,$A17,'Publication Details'!$G$2:$G$501,C$15))</f>
        <v>2</v>
      </c>
      <c r="D17" s="5">
        <f>SUM(COUNTIFS('Publication Details'!$C$2:$C$501,$A17,'Publication Details'!$G$2:$G$501,D$15))</f>
        <v>3</v>
      </c>
      <c r="E17" s="5">
        <f>SUM(COUNTIFS('Publication Details'!$C$2:$C$501,$A17,'Publication Details'!$G$2:$G$501,E$15))</f>
        <v>3</v>
      </c>
      <c r="F17" s="5">
        <f>SUM(COUNTIFS('Publication Details'!$C$2:$C$501,$A17,'Publication Details'!$G$2:$G$501,F$15))</f>
        <v>2</v>
      </c>
      <c r="G17" s="5">
        <f>SUM(COUNTIFS('Publication Details'!$C$2:$C$501,$A17,'Publication Details'!$G$2:$G$501,G$15))</f>
        <v>0</v>
      </c>
      <c r="H17" s="5">
        <f>SUM(COUNTIFS('Publication Details'!$C$2:$C$501,$A17,'Publication Details'!$G$2:$G$501,H$15))</f>
        <v>1</v>
      </c>
      <c r="I17" s="5">
        <f>SUM(COUNTIFS('Publication Details'!$C$2:$C$501,$A17,'Publication Details'!$G$2:$G$501,I$15))</f>
        <v>0</v>
      </c>
      <c r="J17" s="5">
        <f>SUM(COUNTIFS('Publication Details'!$C$2:$C$501,$A17,'Publication Details'!$G$2:$G$501,J$15))</f>
        <v>0</v>
      </c>
      <c r="K17" s="5">
        <f>SUM(COUNTIFS('Publication Details'!$C$2:$C$501,$A17,'Publication Details'!$G$2:$G$501,K$15))</f>
        <v>0</v>
      </c>
      <c r="L17" s="5">
        <f>SUM(COUNTIFS('Publication Details'!$C$2:$C$501,$A17,'Publication Details'!$G$2:$G$501,L$15))</f>
        <v>0</v>
      </c>
      <c r="M17" s="5">
        <f>SUM(COUNTIFS('Publication Details'!$C$2:$C$501,$A17,'Publication Details'!$G$2:$G$501,M$15))</f>
        <v>0</v>
      </c>
      <c r="N17" s="5">
        <f t="shared" ref="N17:N26" si="2">SUM(B17:M17)</f>
        <v>17</v>
      </c>
    </row>
    <row r="18" spans="1:14" x14ac:dyDescent="0.25">
      <c r="A18" s="4" t="s">
        <v>25</v>
      </c>
      <c r="B18" s="5">
        <f>SUM(COUNTIFS('Publication Details'!$C$2:$C$501,$A18,'Publication Details'!$G$2:$G$501,B$15))</f>
        <v>3</v>
      </c>
      <c r="C18" s="5">
        <f>SUM(COUNTIFS('Publication Details'!$C$2:$C$501,$A18,'Publication Details'!$G$2:$G$501,C$15))</f>
        <v>0</v>
      </c>
      <c r="D18" s="5">
        <f>SUM(COUNTIFS('Publication Details'!$C$2:$C$501,$A18,'Publication Details'!$G$2:$G$501,D$15))</f>
        <v>0</v>
      </c>
      <c r="E18" s="5">
        <f>SUM(COUNTIFS('Publication Details'!$C$2:$C$501,$A18,'Publication Details'!$G$2:$G$501,E$15))</f>
        <v>0</v>
      </c>
      <c r="F18" s="5">
        <f>SUM(COUNTIFS('Publication Details'!$C$2:$C$501,$A18,'Publication Details'!$G$2:$G$501,F$15))</f>
        <v>0</v>
      </c>
      <c r="G18" s="5">
        <f>SUM(COUNTIFS('Publication Details'!$C$2:$C$501,$A18,'Publication Details'!$G$2:$G$501,G$15))</f>
        <v>0</v>
      </c>
      <c r="H18" s="5">
        <f>SUM(COUNTIFS('Publication Details'!$C$2:$C$501,$A18,'Publication Details'!$G$2:$G$501,H$15))</f>
        <v>0</v>
      </c>
      <c r="I18" s="5">
        <f>SUM(COUNTIFS('Publication Details'!$C$2:$C$501,$A18,'Publication Details'!$G$2:$G$501,I$15))</f>
        <v>0</v>
      </c>
      <c r="J18" s="5">
        <f>SUM(COUNTIFS('Publication Details'!$C$2:$C$501,$A18,'Publication Details'!$G$2:$G$501,J$15))</f>
        <v>0</v>
      </c>
      <c r="K18" s="5">
        <f>SUM(COUNTIFS('Publication Details'!$C$2:$C$501,$A18,'Publication Details'!$G$2:$G$501,K$15))</f>
        <v>0</v>
      </c>
      <c r="L18" s="5">
        <f>SUM(COUNTIFS('Publication Details'!$C$2:$C$501,$A18,'Publication Details'!$G$2:$G$501,L$15))</f>
        <v>0</v>
      </c>
      <c r="M18" s="5">
        <f>SUM(COUNTIFS('Publication Details'!$C$2:$C$501,$A18,'Publication Details'!$G$2:$G$501,M$15))</f>
        <v>0</v>
      </c>
      <c r="N18" s="5">
        <f t="shared" si="2"/>
        <v>3</v>
      </c>
    </row>
    <row r="19" spans="1:14" x14ac:dyDescent="0.25">
      <c r="A19" s="6" t="s">
        <v>26</v>
      </c>
      <c r="B19" s="5">
        <f>SUM(COUNTIFS('Publication Details'!$C$2:$C$501,$A19,'Publication Details'!$G$2:$G$501,B$15))</f>
        <v>0</v>
      </c>
      <c r="C19" s="5">
        <f>SUM(COUNTIFS('Publication Details'!$C$2:$C$501,$A19,'Publication Details'!$G$2:$G$501,C$15))</f>
        <v>0</v>
      </c>
      <c r="D19" s="5">
        <f>SUM(COUNTIFS('Publication Details'!$C$2:$C$501,$A19,'Publication Details'!$G$2:$G$501,D$15))</f>
        <v>0</v>
      </c>
      <c r="E19" s="5">
        <f>SUM(COUNTIFS('Publication Details'!$C$2:$C$501,$A19,'Publication Details'!$G$2:$G$501,E$15))</f>
        <v>0</v>
      </c>
      <c r="F19" s="5">
        <f>SUM(COUNTIFS('Publication Details'!$C$2:$C$501,$A19,'Publication Details'!$G$2:$G$501,F$15))</f>
        <v>0</v>
      </c>
      <c r="G19" s="5">
        <f>SUM(COUNTIFS('Publication Details'!$C$2:$C$501,$A19,'Publication Details'!$G$2:$G$501,G$15))</f>
        <v>0</v>
      </c>
      <c r="H19" s="5">
        <f>SUM(COUNTIFS('Publication Details'!$C$2:$C$501,$A19,'Publication Details'!$G$2:$G$501,H$15))</f>
        <v>0</v>
      </c>
      <c r="I19" s="5">
        <f>SUM(COUNTIFS('Publication Details'!$C$2:$C$501,$A19,'Publication Details'!$G$2:$G$501,I$15))</f>
        <v>0</v>
      </c>
      <c r="J19" s="5">
        <f>SUM(COUNTIFS('Publication Details'!$C$2:$C$501,$A19,'Publication Details'!$G$2:$G$501,J$15))</f>
        <v>0</v>
      </c>
      <c r="K19" s="5">
        <f>SUM(COUNTIFS('Publication Details'!$C$2:$C$501,$A19,'Publication Details'!$G$2:$G$501,K$15))</f>
        <v>0</v>
      </c>
      <c r="L19" s="5">
        <f>SUM(COUNTIFS('Publication Details'!$C$2:$C$501,$A19,'Publication Details'!$G$2:$G$501,L$15))</f>
        <v>0</v>
      </c>
      <c r="M19" s="5">
        <f>SUM(COUNTIFS('Publication Details'!$C$2:$C$501,$A19,'Publication Details'!$G$2:$G$501,M$15))</f>
        <v>0</v>
      </c>
      <c r="N19" s="5">
        <f t="shared" si="2"/>
        <v>0</v>
      </c>
    </row>
    <row r="20" spans="1:14" x14ac:dyDescent="0.25">
      <c r="A20" s="4" t="s">
        <v>27</v>
      </c>
      <c r="B20" s="5">
        <f>SUM(COUNTIFS('Publication Details'!$C$2:$C$501,$A20,'Publication Details'!$G$2:$G$501,B$15))</f>
        <v>0</v>
      </c>
      <c r="C20" s="5">
        <f>SUM(COUNTIFS('Publication Details'!$C$2:$C$501,$A20,'Publication Details'!$G$2:$G$501,C$15))</f>
        <v>0</v>
      </c>
      <c r="D20" s="5">
        <f>SUM(COUNTIFS('Publication Details'!$C$2:$C$501,$A20,'Publication Details'!$G$2:$G$501,D$15))</f>
        <v>0</v>
      </c>
      <c r="E20" s="5">
        <f>SUM(COUNTIFS('Publication Details'!$C$2:$C$501,$A20,'Publication Details'!$G$2:$G$501,E$15))</f>
        <v>1</v>
      </c>
      <c r="F20" s="5">
        <f>SUM(COUNTIFS('Publication Details'!$C$2:$C$501,$A20,'Publication Details'!$G$2:$G$501,F$15))</f>
        <v>0</v>
      </c>
      <c r="G20" s="5">
        <f>SUM(COUNTIFS('Publication Details'!$C$2:$C$501,$A20,'Publication Details'!$G$2:$G$501,G$15))</f>
        <v>0</v>
      </c>
      <c r="H20" s="5">
        <f>SUM(COUNTIFS('Publication Details'!$C$2:$C$501,$A20,'Publication Details'!$G$2:$G$501,H$15))</f>
        <v>0</v>
      </c>
      <c r="I20" s="5">
        <f>SUM(COUNTIFS('Publication Details'!$C$2:$C$501,$A20,'Publication Details'!$G$2:$G$501,I$15))</f>
        <v>0</v>
      </c>
      <c r="J20" s="5">
        <f>SUM(COUNTIFS('Publication Details'!$C$2:$C$501,$A20,'Publication Details'!$G$2:$G$501,J$15))</f>
        <v>0</v>
      </c>
      <c r="K20" s="5">
        <f>SUM(COUNTIFS('Publication Details'!$C$2:$C$501,$A20,'Publication Details'!$G$2:$G$501,K$15))</f>
        <v>0</v>
      </c>
      <c r="L20" s="5">
        <f>SUM(COUNTIFS('Publication Details'!$C$2:$C$501,$A20,'Publication Details'!$G$2:$G$501,L$15))</f>
        <v>0</v>
      </c>
      <c r="M20" s="5">
        <f>SUM(COUNTIFS('Publication Details'!$C$2:$C$501,$A20,'Publication Details'!$G$2:$G$501,M$15))</f>
        <v>0</v>
      </c>
      <c r="N20" s="5">
        <f t="shared" si="2"/>
        <v>1</v>
      </c>
    </row>
    <row r="21" spans="1:14" x14ac:dyDescent="0.25">
      <c r="A21" s="4" t="s">
        <v>28</v>
      </c>
      <c r="B21" s="5">
        <f>SUM(COUNTIFS('Publication Details'!$C$2:$C$501,$A21,'Publication Details'!$G$2:$G$501,B$15))</f>
        <v>0</v>
      </c>
      <c r="C21" s="5">
        <f>SUM(COUNTIFS('Publication Details'!$C$2:$C$501,$A21,'Publication Details'!$G$2:$G$501,C$15))</f>
        <v>0</v>
      </c>
      <c r="D21" s="5">
        <f>SUM(COUNTIFS('Publication Details'!$C$2:$C$501,$A21,'Publication Details'!$G$2:$G$501,D$15))</f>
        <v>0</v>
      </c>
      <c r="E21" s="5">
        <f>SUM(COUNTIFS('Publication Details'!$C$2:$C$501,$A21,'Publication Details'!$G$2:$G$501,E$15))</f>
        <v>0</v>
      </c>
      <c r="F21" s="5">
        <f>SUM(COUNTIFS('Publication Details'!$C$2:$C$501,$A21,'Publication Details'!$G$2:$G$501,F$15))</f>
        <v>0</v>
      </c>
      <c r="G21" s="5">
        <f>SUM(COUNTIFS('Publication Details'!$C$2:$C$501,$A21,'Publication Details'!$G$2:$G$501,G$15))</f>
        <v>0</v>
      </c>
      <c r="H21" s="5">
        <f>SUM(COUNTIFS('Publication Details'!$C$2:$C$501,$A21,'Publication Details'!$G$2:$G$501,H$15))</f>
        <v>0</v>
      </c>
      <c r="I21" s="5">
        <f>SUM(COUNTIFS('Publication Details'!$C$2:$C$501,$A21,'Publication Details'!$G$2:$G$501,I$15))</f>
        <v>0</v>
      </c>
      <c r="J21" s="5">
        <f>SUM(COUNTIFS('Publication Details'!$C$2:$C$501,$A21,'Publication Details'!$G$2:$G$501,J$15))</f>
        <v>0</v>
      </c>
      <c r="K21" s="5">
        <f>SUM(COUNTIFS('Publication Details'!$C$2:$C$501,$A21,'Publication Details'!$G$2:$G$501,K$15))</f>
        <v>0</v>
      </c>
      <c r="L21" s="5">
        <f>SUM(COUNTIFS('Publication Details'!$C$2:$C$501,$A21,'Publication Details'!$G$2:$G$501,L$15))</f>
        <v>0</v>
      </c>
      <c r="M21" s="5">
        <f>SUM(COUNTIFS('Publication Details'!$C$2:$C$501,$A21,'Publication Details'!$G$2:$G$501,M$15))</f>
        <v>0</v>
      </c>
      <c r="N21" s="5">
        <f t="shared" si="2"/>
        <v>0</v>
      </c>
    </row>
    <row r="22" spans="1:14" x14ac:dyDescent="0.25">
      <c r="A22" s="4" t="s">
        <v>29</v>
      </c>
      <c r="B22" s="5">
        <f>SUM(COUNTIFS('Publication Details'!$C$2:$C$501,$A22,'Publication Details'!$G$2:$G$501,B$15))</f>
        <v>0</v>
      </c>
      <c r="C22" s="5">
        <f>SUM(COUNTIFS('Publication Details'!$C$2:$C$501,$A22,'Publication Details'!$G$2:$G$501,C$15))</f>
        <v>0</v>
      </c>
      <c r="D22" s="5">
        <f>SUM(COUNTIFS('Publication Details'!$C$2:$C$501,$A22,'Publication Details'!$G$2:$G$501,D$15))</f>
        <v>0</v>
      </c>
      <c r="E22" s="5">
        <f>SUM(COUNTIFS('Publication Details'!$C$2:$C$501,$A22,'Publication Details'!$G$2:$G$501,E$15))</f>
        <v>0</v>
      </c>
      <c r="F22" s="5">
        <f>SUM(COUNTIFS('Publication Details'!$C$2:$C$501,$A22,'Publication Details'!$G$2:$G$501,F$15))</f>
        <v>0</v>
      </c>
      <c r="G22" s="5">
        <f>SUM(COUNTIFS('Publication Details'!$C$2:$C$501,$A22,'Publication Details'!$G$2:$G$501,G$15))</f>
        <v>0</v>
      </c>
      <c r="H22" s="5">
        <f>SUM(COUNTIFS('Publication Details'!$C$2:$C$501,$A22,'Publication Details'!$G$2:$G$501,H$15))</f>
        <v>0</v>
      </c>
      <c r="I22" s="5">
        <f>SUM(COUNTIFS('Publication Details'!$C$2:$C$501,$A22,'Publication Details'!$G$2:$G$501,I$15))</f>
        <v>0</v>
      </c>
      <c r="J22" s="5">
        <f>SUM(COUNTIFS('Publication Details'!$C$2:$C$501,$A22,'Publication Details'!$G$2:$G$501,J$15))</f>
        <v>0</v>
      </c>
      <c r="K22" s="5">
        <f>SUM(COUNTIFS('Publication Details'!$C$2:$C$501,$A22,'Publication Details'!$G$2:$G$501,K$15))</f>
        <v>0</v>
      </c>
      <c r="L22" s="5">
        <f>SUM(COUNTIFS('Publication Details'!$C$2:$C$501,$A22,'Publication Details'!$G$2:$G$501,L$15))</f>
        <v>0</v>
      </c>
      <c r="M22" s="5">
        <f>SUM(COUNTIFS('Publication Details'!$C$2:$C$501,$A22,'Publication Details'!$G$2:$G$501,M$15))</f>
        <v>0</v>
      </c>
      <c r="N22" s="5">
        <f t="shared" si="2"/>
        <v>0</v>
      </c>
    </row>
    <row r="23" spans="1:14" x14ac:dyDescent="0.25">
      <c r="A23" s="6" t="s">
        <v>30</v>
      </c>
      <c r="B23" s="5">
        <f>SUM(COUNTIFS('Publication Details'!$C$2:$C$501,$A23,'Publication Details'!$G$2:$G$501,B$15))</f>
        <v>0</v>
      </c>
      <c r="C23" s="5">
        <f>SUM(COUNTIFS('Publication Details'!$C$2:$C$501,$A23,'Publication Details'!$G$2:$G$501,C$15))</f>
        <v>0</v>
      </c>
      <c r="D23" s="5">
        <f>SUM(COUNTIFS('Publication Details'!$C$2:$C$501,$A23,'Publication Details'!$G$2:$G$501,D$15))</f>
        <v>0</v>
      </c>
      <c r="E23" s="5">
        <f>SUM(COUNTIFS('Publication Details'!$C$2:$C$501,$A23,'Publication Details'!$G$2:$G$501,E$15))</f>
        <v>0</v>
      </c>
      <c r="F23" s="5">
        <f>SUM(COUNTIFS('Publication Details'!$C$2:$C$501,$A23,'Publication Details'!$G$2:$G$501,F$15))</f>
        <v>0</v>
      </c>
      <c r="G23" s="5">
        <f>SUM(COUNTIFS('Publication Details'!$C$2:$C$501,$A23,'Publication Details'!$G$2:$G$501,G$15))</f>
        <v>0</v>
      </c>
      <c r="H23" s="5">
        <f>SUM(COUNTIFS('Publication Details'!$C$2:$C$501,$A23,'Publication Details'!$G$2:$G$501,H$15))</f>
        <v>0</v>
      </c>
      <c r="I23" s="5">
        <f>SUM(COUNTIFS('Publication Details'!$C$2:$C$501,$A23,'Publication Details'!$G$2:$G$501,I$15))</f>
        <v>0</v>
      </c>
      <c r="J23" s="5">
        <f>SUM(COUNTIFS('Publication Details'!$C$2:$C$501,$A23,'Publication Details'!$G$2:$G$501,J$15))</f>
        <v>0</v>
      </c>
      <c r="K23" s="5">
        <f>SUM(COUNTIFS('Publication Details'!$C$2:$C$501,$A23,'Publication Details'!$G$2:$G$501,K$15))</f>
        <v>0</v>
      </c>
      <c r="L23" s="5">
        <f>SUM(COUNTIFS('Publication Details'!$C$2:$C$501,$A23,'Publication Details'!$G$2:$G$501,L$15))</f>
        <v>0</v>
      </c>
      <c r="M23" s="5">
        <f>SUM(COUNTIFS('Publication Details'!$C$2:$C$501,$A23,'Publication Details'!$G$2:$G$501,M$15))</f>
        <v>0</v>
      </c>
      <c r="N23" s="5">
        <f t="shared" si="2"/>
        <v>0</v>
      </c>
    </row>
    <row r="24" spans="1:14" x14ac:dyDescent="0.25">
      <c r="A24" s="4" t="s">
        <v>31</v>
      </c>
      <c r="B24" s="5">
        <f>SUM(COUNTIFS('Publication Details'!$C$2:$C$501,$A24,'Publication Details'!$G$2:$G$501,B$15))</f>
        <v>0</v>
      </c>
      <c r="C24" s="5">
        <f>SUM(COUNTIFS('Publication Details'!$C$2:$C$501,$A24,'Publication Details'!$G$2:$G$501,C$15))</f>
        <v>0</v>
      </c>
      <c r="D24" s="5">
        <f>SUM(COUNTIFS('Publication Details'!$C$2:$C$501,$A24,'Publication Details'!$G$2:$G$501,D$15))</f>
        <v>0</v>
      </c>
      <c r="E24" s="5">
        <f>SUM(COUNTIFS('Publication Details'!$C$2:$C$501,$A24,'Publication Details'!$G$2:$G$501,E$15))</f>
        <v>0</v>
      </c>
      <c r="F24" s="5">
        <f>SUM(COUNTIFS('Publication Details'!$C$2:$C$501,$A24,'Publication Details'!$G$2:$G$501,F$15))</f>
        <v>0</v>
      </c>
      <c r="G24" s="5">
        <f>SUM(COUNTIFS('Publication Details'!$C$2:$C$501,$A24,'Publication Details'!$G$2:$G$501,G$15))</f>
        <v>0</v>
      </c>
      <c r="H24" s="5">
        <f>SUM(COUNTIFS('Publication Details'!$C$2:$C$501,$A24,'Publication Details'!$G$2:$G$501,H$15))</f>
        <v>0</v>
      </c>
      <c r="I24" s="5">
        <f>SUM(COUNTIFS('Publication Details'!$C$2:$C$501,$A24,'Publication Details'!$G$2:$G$501,I$15))</f>
        <v>0</v>
      </c>
      <c r="J24" s="5">
        <f>SUM(COUNTIFS('Publication Details'!$C$2:$C$501,$A24,'Publication Details'!$G$2:$G$501,J$15))</f>
        <v>0</v>
      </c>
      <c r="K24" s="5">
        <f>SUM(COUNTIFS('Publication Details'!$C$2:$C$501,$A24,'Publication Details'!$G$2:$G$501,K$15))</f>
        <v>0</v>
      </c>
      <c r="L24" s="5">
        <f>SUM(COUNTIFS('Publication Details'!$C$2:$C$501,$A24,'Publication Details'!$G$2:$G$501,L$15))</f>
        <v>0</v>
      </c>
      <c r="M24" s="5">
        <f>SUM(COUNTIFS('Publication Details'!$C$2:$C$501,$A24,'Publication Details'!$G$2:$G$501,M$15))</f>
        <v>0</v>
      </c>
      <c r="N24" s="5">
        <f t="shared" si="2"/>
        <v>0</v>
      </c>
    </row>
    <row r="25" spans="1:14" x14ac:dyDescent="0.25">
      <c r="A25" s="4" t="s">
        <v>32</v>
      </c>
      <c r="B25" s="5">
        <f>SUM(COUNTIFS('Publication Details'!$C$2:$C$501,$A25,'Publication Details'!$G$2:$G$501,B$15))</f>
        <v>0</v>
      </c>
      <c r="C25" s="5">
        <f>SUM(COUNTIFS('Publication Details'!$C$2:$C$501,$A25,'Publication Details'!$G$2:$G$501,C$15))</f>
        <v>0</v>
      </c>
      <c r="D25" s="5">
        <f>SUM(COUNTIFS('Publication Details'!$C$2:$C$501,$A25,'Publication Details'!$G$2:$G$501,D$15))</f>
        <v>0</v>
      </c>
      <c r="E25" s="5">
        <f>SUM(COUNTIFS('Publication Details'!$C$2:$C$501,$A25,'Publication Details'!$G$2:$G$501,E$15))</f>
        <v>0</v>
      </c>
      <c r="F25" s="5">
        <f>SUM(COUNTIFS('Publication Details'!$C$2:$C$501,$A25,'Publication Details'!$G$2:$G$501,F$15))</f>
        <v>0</v>
      </c>
      <c r="G25" s="5">
        <f>SUM(COUNTIFS('Publication Details'!$C$2:$C$501,$A25,'Publication Details'!$G$2:$G$501,G$15))</f>
        <v>0</v>
      </c>
      <c r="H25" s="5">
        <f>SUM(COUNTIFS('Publication Details'!$C$2:$C$501,$A25,'Publication Details'!$G$2:$G$501,H$15))</f>
        <v>0</v>
      </c>
      <c r="I25" s="5">
        <f>SUM(COUNTIFS('Publication Details'!$C$2:$C$501,$A25,'Publication Details'!$G$2:$G$501,I$15))</f>
        <v>0</v>
      </c>
      <c r="J25" s="5">
        <f>SUM(COUNTIFS('Publication Details'!$C$2:$C$501,$A25,'Publication Details'!$G$2:$G$501,J$15))</f>
        <v>0</v>
      </c>
      <c r="K25" s="5">
        <f>SUM(COUNTIFS('Publication Details'!$C$2:$C$501,$A25,'Publication Details'!$G$2:$G$501,K$15))</f>
        <v>0</v>
      </c>
      <c r="L25" s="5">
        <f>SUM(COUNTIFS('Publication Details'!$C$2:$C$501,$A25,'Publication Details'!$G$2:$G$501,L$15))</f>
        <v>0</v>
      </c>
      <c r="M25" s="5">
        <f>SUM(COUNTIFS('Publication Details'!$C$2:$C$501,$A25,'Publication Details'!$G$2:$G$501,M$15))</f>
        <v>0</v>
      </c>
      <c r="N25" s="5">
        <f t="shared" si="2"/>
        <v>0</v>
      </c>
    </row>
    <row r="26" spans="1:14" x14ac:dyDescent="0.25">
      <c r="A26" s="4" t="s">
        <v>33</v>
      </c>
      <c r="B26" s="5">
        <f>SUM(COUNTIFS('Publication Details'!$C$2:$C$501,$A26,'Publication Details'!$G$2:$G$501,B$15))</f>
        <v>0</v>
      </c>
      <c r="C26" s="5">
        <f>SUM(COUNTIFS('Publication Details'!$C$2:$C$501,$A26,'Publication Details'!$G$2:$G$501,C$15))</f>
        <v>0</v>
      </c>
      <c r="D26" s="5">
        <f>SUM(COUNTIFS('Publication Details'!$C$2:$C$501,$A26,'Publication Details'!$G$2:$G$501,D$15))</f>
        <v>0</v>
      </c>
      <c r="E26" s="5">
        <f>SUM(COUNTIFS('Publication Details'!$C$2:$C$501,$A26,'Publication Details'!$G$2:$G$501,E$15))</f>
        <v>0</v>
      </c>
      <c r="F26" s="5">
        <f>SUM(COUNTIFS('Publication Details'!$C$2:$C$501,$A26,'Publication Details'!$G$2:$G$501,F$15))</f>
        <v>0</v>
      </c>
      <c r="G26" s="5">
        <f>SUM(COUNTIFS('Publication Details'!$C$2:$C$501,$A26,'Publication Details'!$G$2:$G$501,G$15))</f>
        <v>0</v>
      </c>
      <c r="H26" s="5">
        <f>SUM(COUNTIFS('Publication Details'!$C$2:$C$501,$A26,'Publication Details'!$G$2:$G$501,H$15))</f>
        <v>0</v>
      </c>
      <c r="I26" s="5">
        <f>SUM(COUNTIFS('Publication Details'!$C$2:$C$501,$A26,'Publication Details'!$G$2:$G$501,I$15))</f>
        <v>0</v>
      </c>
      <c r="J26" s="5">
        <f>SUM(COUNTIFS('Publication Details'!$C$2:$C$501,$A26,'Publication Details'!$G$2:$G$501,J$15))</f>
        <v>0</v>
      </c>
      <c r="K26" s="5">
        <f>SUM(COUNTIFS('Publication Details'!$C$2:$C$501,$A26,'Publication Details'!$G$2:$G$501,K$15))</f>
        <v>0</v>
      </c>
      <c r="L26" s="5">
        <f>SUM(COUNTIFS('Publication Details'!$C$2:$C$501,$A26,'Publication Details'!$G$2:$G$501,L$15))</f>
        <v>0</v>
      </c>
      <c r="M26" s="5">
        <f>SUM(COUNTIFS('Publication Details'!$C$2:$C$501,$A26,'Publication Details'!$G$2:$G$501,M$15))</f>
        <v>0</v>
      </c>
      <c r="N26" s="5">
        <f t="shared" si="2"/>
        <v>0</v>
      </c>
    </row>
    <row r="27" spans="1:14" ht="15.75" thickBot="1" x14ac:dyDescent="0.3">
      <c r="A27" s="2" t="s">
        <v>34</v>
      </c>
      <c r="B27" s="7">
        <f>SUM(B16:B26)</f>
        <v>10</v>
      </c>
      <c r="C27" s="7">
        <f t="shared" ref="C27:M27" si="3">SUM(C16:C26)</f>
        <v>2</v>
      </c>
      <c r="D27" s="7">
        <f t="shared" si="3"/>
        <v>4</v>
      </c>
      <c r="E27" s="7">
        <f t="shared" si="3"/>
        <v>4</v>
      </c>
      <c r="F27" s="7">
        <f t="shared" si="3"/>
        <v>4</v>
      </c>
      <c r="G27" s="7">
        <f t="shared" si="3"/>
        <v>0</v>
      </c>
      <c r="H27" s="7">
        <f t="shared" si="3"/>
        <v>1</v>
      </c>
      <c r="I27" s="7">
        <f t="shared" si="3"/>
        <v>0</v>
      </c>
      <c r="J27" s="7">
        <f t="shared" si="3"/>
        <v>0</v>
      </c>
      <c r="K27" s="7">
        <f t="shared" si="3"/>
        <v>0</v>
      </c>
      <c r="L27" s="7">
        <f t="shared" si="3"/>
        <v>0</v>
      </c>
      <c r="M27" s="7">
        <f t="shared" si="3"/>
        <v>0</v>
      </c>
      <c r="N27" s="7">
        <f>SUM(N16:N26)</f>
        <v>25</v>
      </c>
    </row>
    <row r="29" spans="1:14" x14ac:dyDescent="0.25">
      <c r="B29" s="11"/>
    </row>
    <row r="30" spans="1:14" x14ac:dyDescent="0.25">
      <c r="B30" s="11"/>
    </row>
    <row r="32" spans="1:14" x14ac:dyDescent="0.25">
      <c r="A32" s="12"/>
      <c r="B32" s="11"/>
    </row>
    <row r="33" spans="1:2" x14ac:dyDescent="0.25">
      <c r="A33" s="12"/>
    </row>
    <row r="34" spans="1:2" x14ac:dyDescent="0.25">
      <c r="A34" s="12"/>
      <c r="B34" s="11"/>
    </row>
    <row r="35" spans="1:2" x14ac:dyDescent="0.25">
      <c r="A35" s="12"/>
    </row>
    <row r="36" spans="1:2" x14ac:dyDescent="0.25">
      <c r="A36" s="12"/>
    </row>
    <row r="37" spans="1:2" x14ac:dyDescent="0.25">
      <c r="A37" s="12"/>
    </row>
    <row r="38" spans="1:2" x14ac:dyDescent="0.25">
      <c r="A38" s="12"/>
    </row>
    <row r="39" spans="1:2" x14ac:dyDescent="0.25">
      <c r="A39" s="12"/>
      <c r="B39" s="11"/>
    </row>
    <row r="40" spans="1:2" x14ac:dyDescent="0.25">
      <c r="A40" s="12"/>
    </row>
    <row r="41" spans="1:2" x14ac:dyDescent="0.25">
      <c r="A41" s="12"/>
    </row>
    <row r="42" spans="1:2" x14ac:dyDescent="0.25">
      <c r="A42" s="12"/>
      <c r="B42" s="11"/>
    </row>
    <row r="43" spans="1:2" x14ac:dyDescent="0.25">
      <c r="A43" s="12"/>
    </row>
    <row r="44" spans="1:2" x14ac:dyDescent="0.25">
      <c r="A44" s="12"/>
    </row>
    <row r="45" spans="1:2" x14ac:dyDescent="0.25">
      <c r="A45" s="12"/>
    </row>
    <row r="46" spans="1:2" x14ac:dyDescent="0.25">
      <c r="A46" s="12"/>
      <c r="B46" s="11"/>
    </row>
    <row r="47" spans="1:2" x14ac:dyDescent="0.25">
      <c r="A47" s="12"/>
      <c r="B47" s="11"/>
    </row>
    <row r="48" spans="1:2" x14ac:dyDescent="0.25">
      <c r="A48" s="6"/>
    </row>
    <row r="50" spans="1:1" x14ac:dyDescent="0.25">
      <c r="A50" s="8" t="s">
        <v>21</v>
      </c>
    </row>
    <row r="51" spans="1:1" x14ac:dyDescent="0.25">
      <c r="A51" s="6" t="s">
        <v>36</v>
      </c>
    </row>
    <row r="52" spans="1:1" x14ac:dyDescent="0.25">
      <c r="A52" s="6" t="s">
        <v>37</v>
      </c>
    </row>
    <row r="53" spans="1:1" x14ac:dyDescent="0.25">
      <c r="A53" s="6" t="s">
        <v>38</v>
      </c>
    </row>
    <row r="54" spans="1:1" x14ac:dyDescent="0.25">
      <c r="A54" s="6" t="s">
        <v>39</v>
      </c>
    </row>
    <row r="55" spans="1:1" x14ac:dyDescent="0.25">
      <c r="A55" s="6" t="s">
        <v>40</v>
      </c>
    </row>
    <row r="56" spans="1:1" x14ac:dyDescent="0.25">
      <c r="A56" s="6" t="s">
        <v>41</v>
      </c>
    </row>
    <row r="57" spans="1:1" x14ac:dyDescent="0.25">
      <c r="A57" s="4" t="s">
        <v>42</v>
      </c>
    </row>
    <row r="58" spans="1:1" x14ac:dyDescent="0.25">
      <c r="A58" s="6" t="s">
        <v>30</v>
      </c>
    </row>
    <row r="59" spans="1:1" x14ac:dyDescent="0.25">
      <c r="A59" s="12" t="s">
        <v>34</v>
      </c>
    </row>
    <row r="63" spans="1:1" x14ac:dyDescent="0.25">
      <c r="A63" s="6"/>
    </row>
    <row r="64" spans="1:1" x14ac:dyDescent="0.25">
      <c r="A64" s="6"/>
    </row>
    <row r="65" spans="1:1" x14ac:dyDescent="0.25">
      <c r="A65" s="6"/>
    </row>
    <row r="66" spans="1:1" x14ac:dyDescent="0.25">
      <c r="A66" s="6"/>
    </row>
    <row r="68" spans="1:1" x14ac:dyDescent="0.25">
      <c r="A68" s="6"/>
    </row>
    <row r="70" spans="1:1" x14ac:dyDescent="0.25">
      <c r="A70" s="6"/>
    </row>
    <row r="75" spans="1:1" x14ac:dyDescent="0.25">
      <c r="A75" s="6"/>
    </row>
    <row r="78" spans="1:1" x14ac:dyDescent="0.25">
      <c r="A78" s="6"/>
    </row>
    <row r="83" spans="1:1" x14ac:dyDescent="0.25">
      <c r="A83" s="6"/>
    </row>
    <row r="84" spans="1:1" x14ac:dyDescent="0.25">
      <c r="A84" s="6"/>
    </row>
  </sheetData>
  <autoFilter ref="A1:A86" xr:uid="{06B1C36C-6FA4-415B-B54E-AF386B34189B}"/>
  <sortState xmlns:xlrd2="http://schemas.microsoft.com/office/spreadsheetml/2017/richdata2" ref="A2:M9">
    <sortCondition ref="A9"/>
  </sortState>
  <phoneticPr fontId="5"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D1152-4F5F-4605-BA7B-22BCAADE408D}">
  <sheetPr>
    <tabColor theme="9" tint="0.79998168889431442"/>
  </sheetPr>
  <dimension ref="A1:O106"/>
  <sheetViews>
    <sheetView tabSelected="1" zoomScaleNormal="100" workbookViewId="0">
      <pane ySplit="1" topLeftCell="A2" activePane="bottomLeft" state="frozen"/>
      <selection pane="bottomLeft" activeCell="A2" sqref="A2"/>
    </sheetView>
  </sheetViews>
  <sheetFormatPr defaultColWidth="8.85546875" defaultRowHeight="15" x14ac:dyDescent="0.25"/>
  <cols>
    <col min="1" max="1" width="10.5703125" style="22" customWidth="1"/>
    <col min="2" max="3" width="30.5703125" style="23" customWidth="1"/>
    <col min="4" max="4" width="31.85546875" style="23" customWidth="1"/>
    <col min="5" max="5" width="39.42578125" style="23" customWidth="1"/>
    <col min="6" max="6" width="35" style="23" customWidth="1"/>
    <col min="7" max="7" width="11.7109375" style="24" bestFit="1" customWidth="1"/>
    <col min="8" max="10" width="10.5703125" style="22" customWidth="1"/>
    <col min="11" max="11" width="10.5703125" style="28" customWidth="1"/>
    <col min="12" max="12" width="19.42578125" style="23" customWidth="1"/>
    <col min="13" max="13" width="59.7109375" style="36" customWidth="1"/>
    <col min="14" max="14" width="42.140625" style="23" customWidth="1"/>
    <col min="15" max="15" width="25.28515625" style="23" customWidth="1"/>
    <col min="16" max="16384" width="8.85546875" style="23"/>
  </cols>
  <sheetData>
    <row r="1" spans="1:15" s="1" customFormat="1" ht="30.75" thickBot="1" x14ac:dyDescent="0.3">
      <c r="A1" s="7" t="s">
        <v>43</v>
      </c>
      <c r="B1" s="2" t="s">
        <v>44</v>
      </c>
      <c r="C1" s="2" t="s">
        <v>45</v>
      </c>
      <c r="D1" s="2" t="s">
        <v>6</v>
      </c>
      <c r="E1" s="2" t="s">
        <v>46</v>
      </c>
      <c r="F1" s="2" t="s">
        <v>47</v>
      </c>
      <c r="G1" s="7" t="s">
        <v>48</v>
      </c>
      <c r="H1" s="7" t="s">
        <v>49</v>
      </c>
      <c r="I1" s="7" t="s">
        <v>50</v>
      </c>
      <c r="J1" s="7" t="s">
        <v>51</v>
      </c>
      <c r="K1" s="35" t="s">
        <v>52</v>
      </c>
      <c r="L1" s="2" t="s">
        <v>53</v>
      </c>
      <c r="M1" s="2" t="s">
        <v>54</v>
      </c>
      <c r="N1" s="2" t="s">
        <v>55</v>
      </c>
      <c r="O1" s="2" t="s">
        <v>56</v>
      </c>
    </row>
    <row r="2" spans="1:15" ht="19.899999999999999" customHeight="1" x14ac:dyDescent="0.25">
      <c r="A2" s="22" t="s">
        <v>57</v>
      </c>
      <c r="B2" s="23" t="s">
        <v>58</v>
      </c>
      <c r="C2" s="23" t="str">
        <f>IF(B2="","",VLOOKUP(B2,'Depts &amp; Leadership Teams'!A:B,2,0))</f>
        <v>Adult and Children Physical Health Group</v>
      </c>
      <c r="D2" s="23" t="s">
        <v>59</v>
      </c>
      <c r="E2" s="23" t="s">
        <v>60</v>
      </c>
      <c r="F2" s="23" t="s">
        <v>61</v>
      </c>
      <c r="G2" s="24">
        <v>45444</v>
      </c>
      <c r="H2" s="22">
        <v>2024</v>
      </c>
      <c r="I2" s="25">
        <v>14</v>
      </c>
      <c r="J2" s="25">
        <v>13368</v>
      </c>
      <c r="K2" s="22">
        <v>13368</v>
      </c>
      <c r="L2" s="23" t="s">
        <v>62</v>
      </c>
      <c r="M2" s="34" t="s">
        <v>63</v>
      </c>
      <c r="N2" s="23" t="s">
        <v>64</v>
      </c>
    </row>
    <row r="3" spans="1:15" ht="19.899999999999999" customHeight="1" x14ac:dyDescent="0.25">
      <c r="A3" s="22" t="s">
        <v>57</v>
      </c>
      <c r="B3" s="23" t="s">
        <v>72</v>
      </c>
      <c r="C3" s="23" t="str">
        <f>IF(B3="","",VLOOKUP(B3,'Depts &amp; Leadership Teams'!A:B,2,0))</f>
        <v>Mental Health Care Group</v>
      </c>
      <c r="D3" s="23" t="s">
        <v>66</v>
      </c>
      <c r="E3" s="23" t="s">
        <v>67</v>
      </c>
      <c r="F3" s="23" t="s">
        <v>68</v>
      </c>
      <c r="G3" s="24">
        <v>45383</v>
      </c>
      <c r="H3" s="22">
        <v>2024</v>
      </c>
      <c r="I3" s="25">
        <v>20</v>
      </c>
      <c r="J3" s="25">
        <v>1</v>
      </c>
      <c r="K3" s="26" t="s">
        <v>69</v>
      </c>
      <c r="L3" s="23" t="s">
        <v>62</v>
      </c>
      <c r="M3" s="34" t="s">
        <v>70</v>
      </c>
      <c r="N3" s="23" t="s">
        <v>71</v>
      </c>
    </row>
    <row r="4" spans="1:15" ht="19.899999999999999" customHeight="1" x14ac:dyDescent="0.25">
      <c r="A4" s="22" t="s">
        <v>57</v>
      </c>
      <c r="B4" s="23" t="s">
        <v>72</v>
      </c>
      <c r="C4" s="23" t="str">
        <f>IF(B4="","",VLOOKUP(B4,'Depts &amp; Leadership Teams'!A:B,2,0))</f>
        <v>Mental Health Care Group</v>
      </c>
      <c r="D4" s="23" t="s">
        <v>73</v>
      </c>
      <c r="E4" s="23" t="s">
        <v>74</v>
      </c>
      <c r="F4" s="23" t="s">
        <v>75</v>
      </c>
      <c r="G4" s="24">
        <v>45444</v>
      </c>
      <c r="H4" s="22">
        <v>2024</v>
      </c>
      <c r="I4" s="25">
        <v>27</v>
      </c>
      <c r="J4" s="25">
        <v>3</v>
      </c>
      <c r="K4" s="28" t="s">
        <v>76</v>
      </c>
      <c r="L4" s="23" t="s">
        <v>62</v>
      </c>
      <c r="M4" s="34" t="s">
        <v>77</v>
      </c>
      <c r="N4" s="23" t="s">
        <v>78</v>
      </c>
    </row>
    <row r="5" spans="1:15" ht="19.899999999999999" customHeight="1" x14ac:dyDescent="0.25">
      <c r="A5" s="22" t="s">
        <v>57</v>
      </c>
      <c r="B5" s="23" t="s">
        <v>72</v>
      </c>
      <c r="C5" s="23" t="str">
        <f>IF(B5="","",VLOOKUP(B5,'Depts &amp; Leadership Teams'!A:B,2,0))</f>
        <v>Mental Health Care Group</v>
      </c>
      <c r="D5" s="23" t="s">
        <v>79</v>
      </c>
      <c r="E5" s="23" t="s">
        <v>80</v>
      </c>
      <c r="F5" s="1" t="s">
        <v>81</v>
      </c>
      <c r="G5" s="24">
        <v>45383</v>
      </c>
      <c r="H5" s="22">
        <v>2024</v>
      </c>
      <c r="I5" s="25">
        <v>41</v>
      </c>
      <c r="J5" s="25">
        <v>4</v>
      </c>
      <c r="K5" s="22" t="s">
        <v>82</v>
      </c>
      <c r="L5" s="23" t="s">
        <v>62</v>
      </c>
      <c r="M5" s="34" t="s">
        <v>83</v>
      </c>
      <c r="N5" s="1" t="s">
        <v>78</v>
      </c>
    </row>
    <row r="6" spans="1:15" ht="19.899999999999999" customHeight="1" x14ac:dyDescent="0.25">
      <c r="A6" s="22" t="s">
        <v>57</v>
      </c>
      <c r="B6" s="23" t="s">
        <v>84</v>
      </c>
      <c r="C6" s="23" t="str">
        <f>IF(B6="","",VLOOKUP(B6,'Depts &amp; Leadership Teams'!A:B,2,0))</f>
        <v>Adult and Children Physical Health Group</v>
      </c>
      <c r="D6" s="23" t="s">
        <v>85</v>
      </c>
      <c r="E6" s="23" t="s">
        <v>86</v>
      </c>
      <c r="F6" s="23" t="s">
        <v>87</v>
      </c>
      <c r="G6" s="24">
        <v>45383</v>
      </c>
      <c r="H6" s="22">
        <v>2024</v>
      </c>
      <c r="I6" s="25"/>
      <c r="J6" s="25"/>
      <c r="K6" s="26"/>
      <c r="L6" s="23" t="s">
        <v>62</v>
      </c>
      <c r="M6" s="34" t="s">
        <v>88</v>
      </c>
      <c r="N6" s="23" t="s">
        <v>89</v>
      </c>
    </row>
    <row r="7" spans="1:15" ht="19.899999999999999" customHeight="1" x14ac:dyDescent="0.25">
      <c r="A7" s="22" t="s">
        <v>57</v>
      </c>
      <c r="B7" s="23" t="s">
        <v>72</v>
      </c>
      <c r="C7" s="23" t="str">
        <f>IF(B7="","",VLOOKUP(B7,'Depts &amp; Leadership Teams'!A:B,2,0))</f>
        <v>Mental Health Care Group</v>
      </c>
      <c r="D7" s="23" t="s">
        <v>90</v>
      </c>
      <c r="E7" s="23" t="s">
        <v>91</v>
      </c>
      <c r="F7" s="23" t="s">
        <v>92</v>
      </c>
      <c r="G7" s="24">
        <v>45383</v>
      </c>
      <c r="H7" s="22">
        <v>2024</v>
      </c>
      <c r="I7" s="25">
        <v>58</v>
      </c>
      <c r="J7" s="25">
        <v>4</v>
      </c>
      <c r="K7" s="26" t="s">
        <v>93</v>
      </c>
      <c r="L7" s="23" t="s">
        <v>62</v>
      </c>
      <c r="M7" s="34" t="s">
        <v>94</v>
      </c>
      <c r="N7" s="23" t="s">
        <v>78</v>
      </c>
    </row>
    <row r="8" spans="1:15" ht="19.899999999999999" customHeight="1" x14ac:dyDescent="0.25">
      <c r="A8" s="22" t="s">
        <v>57</v>
      </c>
      <c r="B8" s="23" t="s">
        <v>95</v>
      </c>
      <c r="C8" s="23" t="str">
        <f>IF(B8="","",VLOOKUP(B8,'Depts &amp; Leadership Teams'!A:B,2,0))</f>
        <v>Mental Health Care Group</v>
      </c>
      <c r="D8" s="23" t="s">
        <v>96</v>
      </c>
      <c r="E8" s="23" t="s">
        <v>97</v>
      </c>
      <c r="F8" s="23" t="s">
        <v>98</v>
      </c>
      <c r="G8" s="24">
        <v>45383</v>
      </c>
      <c r="H8" s="22">
        <v>2024</v>
      </c>
      <c r="I8" s="25">
        <v>20</v>
      </c>
      <c r="J8" s="25">
        <v>4</v>
      </c>
      <c r="K8" s="26" t="s">
        <v>99</v>
      </c>
      <c r="L8" s="23" t="s">
        <v>62</v>
      </c>
      <c r="M8" s="34" t="s">
        <v>100</v>
      </c>
      <c r="N8" s="1" t="s">
        <v>101</v>
      </c>
    </row>
    <row r="9" spans="1:15" ht="19.899999999999999" customHeight="1" x14ac:dyDescent="0.25">
      <c r="A9" s="22" t="s">
        <v>102</v>
      </c>
      <c r="B9" s="23" t="s">
        <v>103</v>
      </c>
      <c r="C9" s="23" t="str">
        <f>IF(B9="","",VLOOKUP(B9,'Depts &amp; Leadership Teams'!A:B,2,0))</f>
        <v>Clinical</v>
      </c>
      <c r="D9" s="23" t="s">
        <v>104</v>
      </c>
      <c r="E9" s="23" t="s">
        <v>105</v>
      </c>
      <c r="F9" s="23" t="s">
        <v>106</v>
      </c>
      <c r="G9" s="24">
        <v>45383</v>
      </c>
      <c r="H9" s="22">
        <v>2024</v>
      </c>
      <c r="I9" s="25">
        <v>32</v>
      </c>
      <c r="J9" s="25" t="s">
        <v>107</v>
      </c>
      <c r="K9" s="26" t="s">
        <v>108</v>
      </c>
      <c r="L9" s="23" t="s">
        <v>62</v>
      </c>
      <c r="M9" s="34" t="s">
        <v>109</v>
      </c>
      <c r="N9" s="23" t="s">
        <v>110</v>
      </c>
    </row>
    <row r="10" spans="1:15" ht="19.899999999999999" customHeight="1" x14ac:dyDescent="0.25">
      <c r="A10" s="22" t="s">
        <v>57</v>
      </c>
      <c r="B10" s="23" t="s">
        <v>111</v>
      </c>
      <c r="C10" s="23" t="str">
        <f>IF(B10="","",VLOOKUP(B10,'Depts &amp; Leadership Teams'!A:B,2,0))</f>
        <v>Mental Health Care Group</v>
      </c>
      <c r="D10" s="23" t="s">
        <v>112</v>
      </c>
      <c r="E10" s="23" t="s">
        <v>113</v>
      </c>
      <c r="F10" s="23" t="s">
        <v>114</v>
      </c>
      <c r="G10" s="24">
        <v>45413</v>
      </c>
      <c r="H10" s="22">
        <v>2024</v>
      </c>
      <c r="I10" s="25">
        <v>24</v>
      </c>
      <c r="J10" s="25">
        <v>1</v>
      </c>
      <c r="K10" s="26" t="s">
        <v>115</v>
      </c>
      <c r="L10" s="23" t="s">
        <v>62</v>
      </c>
      <c r="M10" s="34" t="s">
        <v>116</v>
      </c>
      <c r="N10" s="23" t="s">
        <v>117</v>
      </c>
    </row>
    <row r="11" spans="1:15" ht="19.899999999999999" customHeight="1" x14ac:dyDescent="0.25">
      <c r="A11" s="22" t="s">
        <v>57</v>
      </c>
      <c r="B11" s="23" t="s">
        <v>95</v>
      </c>
      <c r="C11" s="23" t="str">
        <f>IF(B11="","",VLOOKUP(B11,'Depts &amp; Leadership Teams'!A:B,2,0))</f>
        <v>Mental Health Care Group</v>
      </c>
      <c r="D11" s="23" t="s">
        <v>118</v>
      </c>
      <c r="E11" s="23" t="s">
        <v>119</v>
      </c>
      <c r="F11" s="23" t="s">
        <v>120</v>
      </c>
      <c r="G11" s="24">
        <v>45444</v>
      </c>
      <c r="H11" s="22">
        <v>2024</v>
      </c>
      <c r="I11" s="25"/>
      <c r="J11" s="25"/>
      <c r="K11" s="23"/>
      <c r="L11" s="23" t="s">
        <v>62</v>
      </c>
      <c r="M11" s="34" t="s">
        <v>121</v>
      </c>
      <c r="N11" s="23" t="s">
        <v>101</v>
      </c>
    </row>
    <row r="12" spans="1:15" ht="19.899999999999999" customHeight="1" x14ac:dyDescent="0.25">
      <c r="A12" s="22" t="s">
        <v>57</v>
      </c>
      <c r="B12" s="23" t="s">
        <v>111</v>
      </c>
      <c r="C12" s="23" t="str">
        <f>IF(B12="","",VLOOKUP(B12,'Depts &amp; Leadership Teams'!A:B,2,0))</f>
        <v>Mental Health Care Group</v>
      </c>
      <c r="D12" s="23" t="s">
        <v>122</v>
      </c>
      <c r="E12" s="23" t="s">
        <v>123</v>
      </c>
      <c r="F12" s="23" t="s">
        <v>124</v>
      </c>
      <c r="G12" s="24">
        <v>45383</v>
      </c>
      <c r="H12" s="22">
        <v>2024</v>
      </c>
      <c r="I12" s="22">
        <v>10</v>
      </c>
      <c r="J12" s="22">
        <v>1</v>
      </c>
      <c r="K12" s="28" t="s">
        <v>125</v>
      </c>
      <c r="L12" s="23" t="s">
        <v>62</v>
      </c>
      <c r="M12" s="34" t="s">
        <v>126</v>
      </c>
      <c r="N12" s="23" t="s">
        <v>127</v>
      </c>
    </row>
    <row r="13" spans="1:15" ht="19.899999999999999" customHeight="1" x14ac:dyDescent="0.25">
      <c r="A13" s="22" t="s">
        <v>57</v>
      </c>
      <c r="B13" s="23" t="s">
        <v>95</v>
      </c>
      <c r="C13" s="23" t="str">
        <f>IF(B13="","",VLOOKUP(B13,'Depts &amp; Leadership Teams'!A:B,2,0))</f>
        <v>Mental Health Care Group</v>
      </c>
      <c r="D13" t="s">
        <v>164</v>
      </c>
      <c r="E13" t="s">
        <v>165</v>
      </c>
      <c r="F13" s="23" t="s">
        <v>166</v>
      </c>
      <c r="G13" s="24">
        <v>45474</v>
      </c>
      <c r="H13" s="22">
        <v>2024</v>
      </c>
      <c r="I13" s="25"/>
      <c r="J13" s="25"/>
      <c r="K13" s="26"/>
      <c r="L13" s="23" t="s">
        <v>62</v>
      </c>
      <c r="M13" s="37" t="s">
        <v>167</v>
      </c>
      <c r="N13" s="23" t="s">
        <v>101</v>
      </c>
    </row>
    <row r="14" spans="1:15" ht="19.899999999999999" customHeight="1" x14ac:dyDescent="0.25">
      <c r="A14" s="22" t="s">
        <v>57</v>
      </c>
      <c r="B14" s="23" t="s">
        <v>72</v>
      </c>
      <c r="C14" s="23" t="str">
        <f>IF(B14="","",VLOOKUP(B14,'Depts &amp; Leadership Teams'!A:B,2,0))</f>
        <v>Mental Health Care Group</v>
      </c>
      <c r="D14" t="s">
        <v>169</v>
      </c>
      <c r="E14" t="s">
        <v>170</v>
      </c>
      <c r="F14" t="s">
        <v>171</v>
      </c>
      <c r="G14" s="24">
        <v>45566</v>
      </c>
      <c r="H14" s="22">
        <v>2024</v>
      </c>
      <c r="I14" s="25">
        <v>363</v>
      </c>
      <c r="J14" s="25"/>
      <c r="K14" s="22" t="s">
        <v>172</v>
      </c>
      <c r="L14" s="23" t="s">
        <v>62</v>
      </c>
      <c r="M14" s="37" t="s">
        <v>168</v>
      </c>
      <c r="N14" s="23" t="s">
        <v>78</v>
      </c>
    </row>
    <row r="15" spans="1:15" ht="19.899999999999999" customHeight="1" x14ac:dyDescent="0.25">
      <c r="A15" s="22" t="s">
        <v>57</v>
      </c>
      <c r="B15" s="23" t="s">
        <v>84</v>
      </c>
      <c r="C15" s="23" t="str">
        <f>IF(B15="","",VLOOKUP(B15,'Depts &amp; Leadership Teams'!A:B,2,0))</f>
        <v>Adult and Children Physical Health Group</v>
      </c>
      <c r="D15" t="s">
        <v>175</v>
      </c>
      <c r="E15" t="s">
        <v>176</v>
      </c>
      <c r="F15" t="s">
        <v>177</v>
      </c>
      <c r="G15" s="24">
        <v>45505</v>
      </c>
      <c r="H15" s="22">
        <v>2024</v>
      </c>
      <c r="I15" s="25">
        <v>40</v>
      </c>
      <c r="J15" s="25">
        <v>4</v>
      </c>
      <c r="K15" s="26" t="s">
        <v>174</v>
      </c>
      <c r="L15" s="23" t="s">
        <v>62</v>
      </c>
      <c r="M15" s="37" t="s">
        <v>173</v>
      </c>
      <c r="N15" s="23" t="s">
        <v>89</v>
      </c>
    </row>
    <row r="16" spans="1:15" ht="19.899999999999999" customHeight="1" x14ac:dyDescent="0.25">
      <c r="A16" s="22" t="s">
        <v>57</v>
      </c>
      <c r="B16" s="23" t="s">
        <v>84</v>
      </c>
      <c r="C16" s="23" t="str">
        <f>IF(B16="","",VLOOKUP(B16,'Depts &amp; Leadership Teams'!A:B,2,0))</f>
        <v>Adult and Children Physical Health Group</v>
      </c>
      <c r="D16" t="s">
        <v>179</v>
      </c>
      <c r="E16" t="s">
        <v>178</v>
      </c>
      <c r="F16" t="s">
        <v>87</v>
      </c>
      <c r="G16" s="24">
        <v>45505</v>
      </c>
      <c r="H16" s="22">
        <v>2024</v>
      </c>
      <c r="I16" s="25">
        <v>52</v>
      </c>
      <c r="J16" s="22">
        <v>4</v>
      </c>
      <c r="K16" s="28" t="s">
        <v>180</v>
      </c>
      <c r="L16" s="23" t="s">
        <v>62</v>
      </c>
      <c r="M16" s="37" t="s">
        <v>181</v>
      </c>
      <c r="N16" s="23" t="s">
        <v>89</v>
      </c>
    </row>
    <row r="17" spans="1:14" ht="19.899999999999999" customHeight="1" x14ac:dyDescent="0.25">
      <c r="A17" s="22" t="s">
        <v>57</v>
      </c>
      <c r="B17" s="23" t="s">
        <v>72</v>
      </c>
      <c r="C17" s="23" t="str">
        <f>IF(B17="","",VLOOKUP(B17,'Depts &amp; Leadership Teams'!A:B,2,0))</f>
        <v>Mental Health Care Group</v>
      </c>
      <c r="D17" t="s">
        <v>184</v>
      </c>
      <c r="E17" t="s">
        <v>182</v>
      </c>
      <c r="F17" t="s">
        <v>183</v>
      </c>
      <c r="G17" s="24">
        <v>45474</v>
      </c>
      <c r="H17" s="22">
        <v>2024</v>
      </c>
      <c r="I17" s="22">
        <v>74</v>
      </c>
      <c r="J17" s="22">
        <v>744</v>
      </c>
      <c r="K17" s="28" t="s">
        <v>185</v>
      </c>
      <c r="L17" s="23" t="s">
        <v>62</v>
      </c>
      <c r="M17" s="37" t="s">
        <v>186</v>
      </c>
      <c r="N17" s="23" t="s">
        <v>78</v>
      </c>
    </row>
    <row r="18" spans="1:14" ht="19.899999999999999" customHeight="1" x14ac:dyDescent="0.25">
      <c r="A18" s="22" t="s">
        <v>57</v>
      </c>
      <c r="B18" s="23" t="s">
        <v>103</v>
      </c>
      <c r="C18" s="23" t="str">
        <f>IF(B18="","",VLOOKUP(B18,'Depts &amp; Leadership Teams'!A:B,2,0))</f>
        <v>Clinical</v>
      </c>
      <c r="D18" t="s">
        <v>191</v>
      </c>
      <c r="E18" t="s">
        <v>192</v>
      </c>
      <c r="F18" t="s">
        <v>187</v>
      </c>
      <c r="G18" s="24">
        <v>45383</v>
      </c>
      <c r="H18" s="22">
        <v>2024</v>
      </c>
      <c r="I18" s="25">
        <v>38</v>
      </c>
      <c r="J18" s="25">
        <v>4</v>
      </c>
      <c r="K18" s="26" t="s">
        <v>188</v>
      </c>
      <c r="L18" s="23" t="s">
        <v>62</v>
      </c>
      <c r="M18" s="37" t="s">
        <v>189</v>
      </c>
      <c r="N18" s="23" t="s">
        <v>190</v>
      </c>
    </row>
    <row r="19" spans="1:14" ht="19.899999999999999" customHeight="1" x14ac:dyDescent="0.25">
      <c r="A19" s="22" t="s">
        <v>102</v>
      </c>
      <c r="B19" s="23" t="s">
        <v>103</v>
      </c>
      <c r="C19" s="23" t="str">
        <f>IF(B19="","",VLOOKUP(B19,'Depts &amp; Leadership Teams'!A:B,2,0))</f>
        <v>Clinical</v>
      </c>
      <c r="D19" t="s">
        <v>194</v>
      </c>
      <c r="E19" t="s">
        <v>193</v>
      </c>
      <c r="G19" s="24">
        <v>45383</v>
      </c>
      <c r="H19" s="22">
        <v>2024</v>
      </c>
      <c r="I19" s="25">
        <v>38</v>
      </c>
      <c r="J19" s="25">
        <v>4</v>
      </c>
      <c r="K19" s="26" t="s">
        <v>195</v>
      </c>
      <c r="L19" s="23" t="s">
        <v>62</v>
      </c>
      <c r="M19" s="37" t="s">
        <v>196</v>
      </c>
      <c r="N19" s="23" t="s">
        <v>190</v>
      </c>
    </row>
    <row r="20" spans="1:14" ht="19.899999999999999" customHeight="1" x14ac:dyDescent="0.25">
      <c r="A20" s="22" t="s">
        <v>57</v>
      </c>
      <c r="B20" s="23" t="s">
        <v>72</v>
      </c>
      <c r="C20" s="23" t="str">
        <f>IF(B20="","",VLOOKUP(B20,'Depts &amp; Leadership Teams'!A:B,2,0))</f>
        <v>Mental Health Care Group</v>
      </c>
      <c r="D20" t="s">
        <v>200</v>
      </c>
      <c r="E20" t="s">
        <v>198</v>
      </c>
      <c r="F20" s="23" t="s">
        <v>199</v>
      </c>
      <c r="G20" s="24">
        <v>45413</v>
      </c>
      <c r="H20" s="22">
        <v>2024</v>
      </c>
      <c r="I20" s="25"/>
      <c r="J20" s="25"/>
      <c r="K20" s="26"/>
      <c r="L20" s="23" t="s">
        <v>62</v>
      </c>
      <c r="M20" s="37" t="s">
        <v>197</v>
      </c>
      <c r="N20" s="23" t="s">
        <v>78</v>
      </c>
    </row>
    <row r="21" spans="1:14" ht="19.899999999999999" customHeight="1" x14ac:dyDescent="0.25">
      <c r="A21" s="22" t="s">
        <v>57</v>
      </c>
      <c r="B21" s="23" t="s">
        <v>72</v>
      </c>
      <c r="C21" s="23" t="str">
        <f>IF(B21="","",VLOOKUP(B21,'Depts &amp; Leadership Teams'!A:B,2,0))</f>
        <v>Mental Health Care Group</v>
      </c>
      <c r="D21" t="s">
        <v>204</v>
      </c>
      <c r="E21" t="s">
        <v>201</v>
      </c>
      <c r="F21" s="23" t="s">
        <v>202</v>
      </c>
      <c r="G21" s="24">
        <v>45474</v>
      </c>
      <c r="H21" s="22">
        <v>2024</v>
      </c>
      <c r="I21" s="25"/>
      <c r="J21" s="25"/>
      <c r="L21" s="23" t="s">
        <v>210</v>
      </c>
      <c r="M21" s="37" t="s">
        <v>205</v>
      </c>
      <c r="N21" s="23" t="s">
        <v>203</v>
      </c>
    </row>
    <row r="22" spans="1:14" ht="19.899999999999999" customHeight="1" x14ac:dyDescent="0.25">
      <c r="A22" s="22" t="s">
        <v>102</v>
      </c>
      <c r="B22" s="23" t="s">
        <v>72</v>
      </c>
      <c r="C22" s="23" t="str">
        <f>IF(B22="","",VLOOKUP(B22,'Depts &amp; Leadership Teams'!A:B,2,0))</f>
        <v>Mental Health Care Group</v>
      </c>
      <c r="D22" t="s">
        <v>207</v>
      </c>
      <c r="E22" t="s">
        <v>206</v>
      </c>
      <c r="F22" s="23" t="s">
        <v>208</v>
      </c>
      <c r="G22" s="24">
        <v>45444</v>
      </c>
      <c r="H22" s="22">
        <v>2024</v>
      </c>
      <c r="I22" s="25">
        <v>10</v>
      </c>
      <c r="J22" s="25" t="s">
        <v>107</v>
      </c>
      <c r="K22" s="26" t="s">
        <v>209</v>
      </c>
      <c r="L22" s="23" t="s">
        <v>210</v>
      </c>
      <c r="M22" s="37" t="s">
        <v>211</v>
      </c>
      <c r="N22" s="23" t="s">
        <v>212</v>
      </c>
    </row>
    <row r="23" spans="1:14" ht="19.899999999999999" customHeight="1" x14ac:dyDescent="0.25">
      <c r="A23" s="22" t="s">
        <v>102</v>
      </c>
      <c r="B23" s="23" t="s">
        <v>65</v>
      </c>
      <c r="C23" s="23" t="str">
        <f>IF(B23="","",VLOOKUP(B23,'Depts &amp; Leadership Teams'!A:B,2,0))</f>
        <v>Mental Health Care Group</v>
      </c>
      <c r="D23" t="s">
        <v>218</v>
      </c>
      <c r="E23" t="s">
        <v>214</v>
      </c>
      <c r="G23" s="24">
        <v>45505</v>
      </c>
      <c r="H23" s="22">
        <v>2024</v>
      </c>
      <c r="I23" s="25">
        <v>10</v>
      </c>
      <c r="J23" s="25" t="s">
        <v>107</v>
      </c>
      <c r="K23" s="26" t="s">
        <v>216</v>
      </c>
      <c r="L23" s="23" t="s">
        <v>210</v>
      </c>
      <c r="M23" s="37" t="s">
        <v>217</v>
      </c>
      <c r="N23" t="s">
        <v>215</v>
      </c>
    </row>
    <row r="24" spans="1:14" ht="19.899999999999999" customHeight="1" x14ac:dyDescent="0.25">
      <c r="A24" s="22" t="s">
        <v>102</v>
      </c>
      <c r="B24" s="23" t="s">
        <v>65</v>
      </c>
      <c r="C24" s="23" t="str">
        <f>IF(B24="","",VLOOKUP(B24,'Depts &amp; Leadership Teams'!A:B,2,0))</f>
        <v>Mental Health Care Group</v>
      </c>
      <c r="D24" t="s">
        <v>220</v>
      </c>
      <c r="E24" t="s">
        <v>219</v>
      </c>
      <c r="G24" s="24">
        <v>45505</v>
      </c>
      <c r="H24" s="22">
        <v>2024</v>
      </c>
      <c r="I24" s="25"/>
      <c r="J24" s="25"/>
      <c r="K24" s="26"/>
      <c r="L24" s="23" t="s">
        <v>62</v>
      </c>
      <c r="M24" s="37" t="s">
        <v>221</v>
      </c>
      <c r="N24" s="23" t="s">
        <v>222</v>
      </c>
    </row>
    <row r="25" spans="1:14" ht="19.899999999999999" customHeight="1" x14ac:dyDescent="0.25">
      <c r="A25" s="22" t="s">
        <v>57</v>
      </c>
      <c r="B25" s="23" t="s">
        <v>111</v>
      </c>
      <c r="C25" s="23" t="str">
        <f>IF(B25="","",VLOOKUP(B25,'Depts &amp; Leadership Teams'!A:B,2,0))</f>
        <v>Mental Health Care Group</v>
      </c>
      <c r="D25" s="23" t="s">
        <v>223</v>
      </c>
      <c r="E25" t="s">
        <v>224</v>
      </c>
      <c r="F25" t="s">
        <v>225</v>
      </c>
      <c r="G25" s="24">
        <v>45383</v>
      </c>
      <c r="H25" s="22">
        <v>2024</v>
      </c>
      <c r="I25" s="25"/>
      <c r="J25" s="25"/>
      <c r="K25" s="26"/>
      <c r="L25" s="23" t="s">
        <v>213</v>
      </c>
      <c r="M25" s="37" t="s">
        <v>226</v>
      </c>
      <c r="N25" s="23" t="s">
        <v>227</v>
      </c>
    </row>
    <row r="26" spans="1:14" ht="19.899999999999999" customHeight="1" x14ac:dyDescent="0.25">
      <c r="A26" s="22" t="s">
        <v>102</v>
      </c>
      <c r="B26" s="23" t="s">
        <v>27</v>
      </c>
      <c r="C26" s="23" t="str">
        <f>IF(B26="","",VLOOKUP(B26,'Depts &amp; Leadership Teams'!A:B,2,0))</f>
        <v>Estates and Facilities</v>
      </c>
      <c r="D26" t="s">
        <v>230</v>
      </c>
      <c r="E26" t="s">
        <v>229</v>
      </c>
      <c r="F26" t="s">
        <v>232</v>
      </c>
      <c r="G26" s="24">
        <v>45474</v>
      </c>
      <c r="H26" s="22">
        <v>2024</v>
      </c>
      <c r="I26" s="25"/>
      <c r="J26" s="25"/>
      <c r="K26" s="26"/>
      <c r="L26" s="23" t="s">
        <v>62</v>
      </c>
      <c r="M26" s="37" t="s">
        <v>228</v>
      </c>
      <c r="N26" s="23" t="s">
        <v>231</v>
      </c>
    </row>
    <row r="27" spans="1:14" ht="19.899999999999999" customHeight="1" x14ac:dyDescent="0.25">
      <c r="C27" s="23" t="str">
        <f>IF(B27="","",VLOOKUP(B27,'Depts &amp; Leadership Teams'!A:B,2,0))</f>
        <v/>
      </c>
      <c r="I27" s="25"/>
      <c r="J27" s="25"/>
      <c r="K27" s="26"/>
      <c r="M27" s="27"/>
    </row>
    <row r="28" spans="1:14" ht="19.899999999999999" customHeight="1" x14ac:dyDescent="0.25">
      <c r="C28" s="23" t="str">
        <f>IF(B28="","",VLOOKUP(B28,'Depts &amp; Leadership Teams'!A:B,2,0))</f>
        <v/>
      </c>
      <c r="I28" s="25"/>
      <c r="J28" s="25"/>
      <c r="K28" s="26"/>
      <c r="M28" s="27"/>
    </row>
    <row r="29" spans="1:14" ht="19.899999999999999" customHeight="1" x14ac:dyDescent="0.25">
      <c r="C29" s="23" t="str">
        <f>IF(B29="","",VLOOKUP(B29,'Depts &amp; Leadership Teams'!A:B,2,0))</f>
        <v/>
      </c>
      <c r="I29" s="25"/>
      <c r="J29" s="25"/>
      <c r="K29" s="26"/>
      <c r="M29" s="27"/>
    </row>
    <row r="30" spans="1:14" ht="19.899999999999999" customHeight="1" x14ac:dyDescent="0.25">
      <c r="C30" s="23" t="str">
        <f>IF(B30="","",VLOOKUP(B30,'Depts &amp; Leadership Teams'!A:B,2,0))</f>
        <v/>
      </c>
      <c r="I30" s="25"/>
      <c r="J30" s="25"/>
      <c r="K30" s="26"/>
      <c r="M30" s="27"/>
    </row>
    <row r="31" spans="1:14" ht="19.899999999999999" customHeight="1" x14ac:dyDescent="0.25">
      <c r="C31" s="23" t="str">
        <f>IF(B31="","",VLOOKUP(B31,'Depts &amp; Leadership Teams'!A:B,2,0))</f>
        <v/>
      </c>
      <c r="I31" s="25"/>
      <c r="J31" s="25"/>
      <c r="K31" s="26"/>
      <c r="M31" s="27"/>
    </row>
    <row r="32" spans="1:14" ht="19.899999999999999" customHeight="1" x14ac:dyDescent="0.25">
      <c r="C32" s="23" t="str">
        <f>IF(B32="","",VLOOKUP(B32,'Depts &amp; Leadership Teams'!A:B,2,0))</f>
        <v/>
      </c>
      <c r="I32" s="25"/>
      <c r="J32" s="25"/>
      <c r="K32" s="26"/>
      <c r="M32" s="27"/>
    </row>
    <row r="33" spans="3:13" ht="19.899999999999999" customHeight="1" x14ac:dyDescent="0.25">
      <c r="C33" s="23" t="str">
        <f>IF(B33="","",VLOOKUP(B33,'Depts &amp; Leadership Teams'!A:B,2,0))</f>
        <v/>
      </c>
      <c r="I33" s="25"/>
      <c r="J33" s="25"/>
      <c r="K33" s="26"/>
      <c r="M33" s="27"/>
    </row>
    <row r="34" spans="3:13" ht="19.899999999999999" customHeight="1" x14ac:dyDescent="0.25">
      <c r="C34" s="23" t="str">
        <f>IF(B34="","",VLOOKUP(B34,'Depts &amp; Leadership Teams'!A:B,2,0))</f>
        <v/>
      </c>
      <c r="I34" s="25"/>
      <c r="J34" s="25"/>
      <c r="K34" s="26"/>
      <c r="M34" s="27"/>
    </row>
    <row r="35" spans="3:13" ht="19.899999999999999" customHeight="1" x14ac:dyDescent="0.25">
      <c r="C35" s="23" t="str">
        <f>IF(B35="","",VLOOKUP(B35,'Depts &amp; Leadership Teams'!A:B,2,0))</f>
        <v/>
      </c>
      <c r="I35" s="25"/>
      <c r="J35" s="25"/>
      <c r="K35" s="26"/>
      <c r="M35" s="27"/>
    </row>
    <row r="36" spans="3:13" ht="19.899999999999999" customHeight="1" x14ac:dyDescent="0.25">
      <c r="C36" s="23" t="str">
        <f>IF(B36="","",VLOOKUP(B36,'Depts &amp; Leadership Teams'!A:B,2,0))</f>
        <v/>
      </c>
      <c r="I36" s="25"/>
      <c r="J36" s="25"/>
      <c r="K36" s="26"/>
      <c r="M36" s="27"/>
    </row>
    <row r="37" spans="3:13" ht="19.899999999999999" customHeight="1" x14ac:dyDescent="0.25">
      <c r="C37" s="23" t="str">
        <f>IF(B37="","",VLOOKUP(B37,'Depts &amp; Leadership Teams'!A:B,2,0))</f>
        <v/>
      </c>
      <c r="I37" s="25"/>
      <c r="J37" s="25"/>
      <c r="K37" s="26"/>
      <c r="M37" s="27"/>
    </row>
    <row r="38" spans="3:13" ht="19.899999999999999" customHeight="1" x14ac:dyDescent="0.25">
      <c r="C38" s="23" t="str">
        <f>IF(B38="","",VLOOKUP(B38,'Depts &amp; Leadership Teams'!A:B,2,0))</f>
        <v/>
      </c>
      <c r="I38" s="25"/>
      <c r="J38" s="25"/>
      <c r="K38" s="26"/>
      <c r="M38" s="27"/>
    </row>
    <row r="39" spans="3:13" ht="19.899999999999999" customHeight="1" x14ac:dyDescent="0.25">
      <c r="C39" s="23" t="str">
        <f>IF(B39="","",VLOOKUP(B39,'Depts &amp; Leadership Teams'!A:B,2,0))</f>
        <v/>
      </c>
      <c r="I39" s="25"/>
      <c r="J39" s="25"/>
      <c r="K39" s="26"/>
      <c r="M39" s="27"/>
    </row>
    <row r="40" spans="3:13" ht="19.899999999999999" customHeight="1" x14ac:dyDescent="0.25">
      <c r="C40" s="23" t="str">
        <f>IF(B40="","",VLOOKUP(B40,'Depts &amp; Leadership Teams'!A:B,2,0))</f>
        <v/>
      </c>
      <c r="I40" s="25"/>
      <c r="J40" s="25"/>
      <c r="K40" s="26"/>
      <c r="M40" s="27"/>
    </row>
    <row r="41" spans="3:13" ht="19.899999999999999" customHeight="1" x14ac:dyDescent="0.25">
      <c r="C41" s="23" t="str">
        <f>IF(B41="","",VLOOKUP(B41,'Depts &amp; Leadership Teams'!A:B,2,0))</f>
        <v/>
      </c>
      <c r="I41" s="25"/>
      <c r="J41" s="25"/>
      <c r="K41" s="26"/>
      <c r="M41" s="27"/>
    </row>
    <row r="42" spans="3:13" ht="19.899999999999999" customHeight="1" x14ac:dyDescent="0.25">
      <c r="C42" s="23" t="str">
        <f>IF(B42="","",VLOOKUP(B42,'Depts &amp; Leadership Teams'!A:B,2,0))</f>
        <v/>
      </c>
      <c r="I42" s="25"/>
      <c r="J42" s="25"/>
      <c r="K42" s="26"/>
      <c r="M42" s="27"/>
    </row>
    <row r="43" spans="3:13" ht="19.899999999999999" customHeight="1" x14ac:dyDescent="0.25">
      <c r="C43" s="23" t="str">
        <f>IF(B43="","",VLOOKUP(B43,'Depts &amp; Leadership Teams'!A:B,2,0))</f>
        <v/>
      </c>
      <c r="I43" s="25"/>
      <c r="J43" s="25"/>
      <c r="K43" s="26"/>
      <c r="M43" s="27"/>
    </row>
    <row r="44" spans="3:13" ht="19.899999999999999" customHeight="1" x14ac:dyDescent="0.25">
      <c r="C44" s="23" t="str">
        <f>IF(B44="","",VLOOKUP(B44,'Depts &amp; Leadership Teams'!A:B,2,0))</f>
        <v/>
      </c>
      <c r="I44" s="25"/>
      <c r="J44" s="25"/>
      <c r="K44" s="26"/>
      <c r="M44" s="27"/>
    </row>
    <row r="45" spans="3:13" ht="19.899999999999999" customHeight="1" x14ac:dyDescent="0.25">
      <c r="I45" s="25"/>
      <c r="J45" s="25"/>
      <c r="K45" s="26"/>
      <c r="M45" s="27"/>
    </row>
    <row r="46" spans="3:13" ht="19.899999999999999" customHeight="1" x14ac:dyDescent="0.25">
      <c r="I46" s="25"/>
      <c r="J46" s="25"/>
      <c r="K46" s="26"/>
      <c r="M46" s="27"/>
    </row>
    <row r="47" spans="3:13" ht="19.899999999999999" customHeight="1" x14ac:dyDescent="0.25">
      <c r="I47" s="25"/>
      <c r="J47" s="25"/>
      <c r="K47" s="26"/>
      <c r="M47" s="27"/>
    </row>
    <row r="48" spans="3:13" ht="19.899999999999999" customHeight="1" x14ac:dyDescent="0.25">
      <c r="I48" s="25"/>
      <c r="J48" s="25"/>
      <c r="K48" s="26"/>
      <c r="M48" s="27"/>
    </row>
    <row r="49" spans="9:13" ht="19.899999999999999" customHeight="1" x14ac:dyDescent="0.25">
      <c r="I49" s="25"/>
      <c r="J49" s="25"/>
      <c r="K49" s="26"/>
      <c r="M49" s="27"/>
    </row>
    <row r="50" spans="9:13" ht="19.899999999999999" customHeight="1" x14ac:dyDescent="0.25">
      <c r="I50" s="25"/>
      <c r="J50" s="25"/>
      <c r="K50" s="26"/>
      <c r="M50" s="27"/>
    </row>
    <row r="51" spans="9:13" ht="19.899999999999999" customHeight="1" x14ac:dyDescent="0.25">
      <c r="I51" s="25"/>
      <c r="J51" s="25"/>
      <c r="K51" s="26"/>
      <c r="M51" s="27"/>
    </row>
    <row r="52" spans="9:13" ht="19.899999999999999" customHeight="1" x14ac:dyDescent="0.25">
      <c r="I52" s="25"/>
      <c r="J52" s="25"/>
      <c r="K52" s="26"/>
      <c r="M52" s="27"/>
    </row>
    <row r="53" spans="9:13" ht="19.899999999999999" customHeight="1" x14ac:dyDescent="0.25">
      <c r="I53" s="25"/>
      <c r="J53" s="25"/>
      <c r="K53" s="26"/>
      <c r="M53" s="27"/>
    </row>
    <row r="54" spans="9:13" ht="19.899999999999999" customHeight="1" x14ac:dyDescent="0.25">
      <c r="I54" s="25"/>
      <c r="J54" s="25"/>
      <c r="K54" s="26"/>
      <c r="M54" s="27"/>
    </row>
    <row r="55" spans="9:13" ht="19.899999999999999" customHeight="1" x14ac:dyDescent="0.25">
      <c r="I55" s="25"/>
      <c r="J55" s="25"/>
      <c r="K55" s="26"/>
      <c r="M55" s="27"/>
    </row>
    <row r="56" spans="9:13" ht="19.899999999999999" customHeight="1" x14ac:dyDescent="0.25">
      <c r="I56" s="25"/>
      <c r="J56" s="25"/>
      <c r="K56" s="26"/>
      <c r="M56" s="27"/>
    </row>
    <row r="57" spans="9:13" ht="19.899999999999999" customHeight="1" x14ac:dyDescent="0.25">
      <c r="I57" s="25"/>
      <c r="J57" s="25"/>
      <c r="K57" s="26"/>
      <c r="M57" s="27"/>
    </row>
    <row r="58" spans="9:13" ht="19.899999999999999" customHeight="1" x14ac:dyDescent="0.25">
      <c r="I58" s="25"/>
      <c r="J58" s="25"/>
      <c r="K58" s="26"/>
      <c r="M58" s="27"/>
    </row>
    <row r="59" spans="9:13" ht="19.899999999999999" customHeight="1" x14ac:dyDescent="0.25">
      <c r="I59" s="25"/>
      <c r="J59" s="25"/>
      <c r="K59" s="26"/>
      <c r="M59" s="27"/>
    </row>
    <row r="60" spans="9:13" ht="19.899999999999999" customHeight="1" x14ac:dyDescent="0.25">
      <c r="I60" s="25"/>
      <c r="J60" s="25"/>
      <c r="K60" s="26"/>
      <c r="M60" s="27"/>
    </row>
    <row r="61" spans="9:13" ht="19.899999999999999" customHeight="1" x14ac:dyDescent="0.25">
      <c r="I61" s="25"/>
      <c r="J61" s="25"/>
      <c r="K61" s="26"/>
      <c r="M61" s="27"/>
    </row>
    <row r="62" spans="9:13" ht="19.899999999999999" customHeight="1" x14ac:dyDescent="0.25">
      <c r="I62" s="25"/>
      <c r="J62" s="25"/>
      <c r="K62" s="26"/>
      <c r="M62" s="27"/>
    </row>
    <row r="63" spans="9:13" ht="19.899999999999999" customHeight="1" x14ac:dyDescent="0.25">
      <c r="I63" s="25"/>
      <c r="J63" s="25"/>
      <c r="K63" s="26"/>
      <c r="M63" s="27"/>
    </row>
    <row r="64" spans="9:13" ht="19.899999999999999" customHeight="1" x14ac:dyDescent="0.25">
      <c r="I64" s="25"/>
      <c r="J64" s="25"/>
      <c r="K64" s="26"/>
      <c r="M64" s="27"/>
    </row>
    <row r="65" spans="9:13" ht="19.899999999999999" customHeight="1" x14ac:dyDescent="0.25">
      <c r="I65" s="25"/>
      <c r="J65" s="25"/>
      <c r="K65" s="26"/>
      <c r="M65" s="27"/>
    </row>
    <row r="66" spans="9:13" ht="19.899999999999999" customHeight="1" x14ac:dyDescent="0.25">
      <c r="I66" s="25"/>
      <c r="J66" s="25"/>
      <c r="K66" s="26"/>
      <c r="M66" s="27"/>
    </row>
    <row r="67" spans="9:13" ht="19.899999999999999" customHeight="1" x14ac:dyDescent="0.25">
      <c r="I67" s="25"/>
      <c r="J67" s="25"/>
      <c r="K67" s="26"/>
      <c r="M67" s="27"/>
    </row>
    <row r="68" spans="9:13" ht="19.899999999999999" customHeight="1" x14ac:dyDescent="0.25">
      <c r="I68" s="25"/>
      <c r="J68" s="25"/>
      <c r="K68" s="26"/>
      <c r="M68" s="27"/>
    </row>
    <row r="69" spans="9:13" ht="19.899999999999999" customHeight="1" x14ac:dyDescent="0.25">
      <c r="I69" s="25"/>
      <c r="J69" s="25"/>
      <c r="K69" s="26"/>
      <c r="M69" s="27"/>
    </row>
    <row r="70" spans="9:13" ht="19.899999999999999" customHeight="1" x14ac:dyDescent="0.25">
      <c r="I70" s="25"/>
      <c r="J70" s="25"/>
      <c r="K70" s="26"/>
      <c r="M70" s="27"/>
    </row>
    <row r="71" spans="9:13" ht="19.899999999999999" customHeight="1" x14ac:dyDescent="0.25">
      <c r="I71" s="25"/>
      <c r="J71" s="25"/>
      <c r="K71" s="26"/>
      <c r="M71" s="27"/>
    </row>
    <row r="72" spans="9:13" ht="19.899999999999999" customHeight="1" x14ac:dyDescent="0.25">
      <c r="I72" s="25"/>
      <c r="J72" s="25"/>
      <c r="K72" s="26"/>
      <c r="M72" s="27"/>
    </row>
    <row r="73" spans="9:13" ht="19.899999999999999" customHeight="1" x14ac:dyDescent="0.25">
      <c r="I73" s="25"/>
      <c r="J73" s="25"/>
      <c r="K73" s="26"/>
      <c r="M73" s="27"/>
    </row>
    <row r="74" spans="9:13" ht="19.899999999999999" customHeight="1" x14ac:dyDescent="0.25">
      <c r="I74" s="25"/>
      <c r="J74" s="25"/>
      <c r="K74" s="26"/>
      <c r="M74" s="27"/>
    </row>
    <row r="75" spans="9:13" ht="19.899999999999999" customHeight="1" x14ac:dyDescent="0.25">
      <c r="I75" s="25"/>
      <c r="J75" s="25"/>
      <c r="K75" s="26"/>
      <c r="M75" s="27"/>
    </row>
    <row r="76" spans="9:13" ht="19.899999999999999" customHeight="1" x14ac:dyDescent="0.25">
      <c r="I76" s="25"/>
      <c r="J76" s="25"/>
      <c r="K76" s="26"/>
      <c r="M76" s="27"/>
    </row>
    <row r="77" spans="9:13" ht="19.899999999999999" customHeight="1" x14ac:dyDescent="0.25">
      <c r="I77" s="25"/>
      <c r="J77" s="25"/>
      <c r="K77" s="26"/>
      <c r="M77" s="27"/>
    </row>
    <row r="78" spans="9:13" ht="19.899999999999999" customHeight="1" x14ac:dyDescent="0.25">
      <c r="I78" s="25"/>
      <c r="J78" s="25"/>
      <c r="K78" s="26"/>
      <c r="M78" s="27"/>
    </row>
    <row r="79" spans="9:13" ht="19.899999999999999" customHeight="1" x14ac:dyDescent="0.25">
      <c r="I79" s="25"/>
      <c r="J79" s="25"/>
      <c r="K79" s="26"/>
      <c r="M79" s="27"/>
    </row>
    <row r="80" spans="9:13" ht="19.899999999999999" customHeight="1" x14ac:dyDescent="0.25">
      <c r="I80" s="25"/>
      <c r="J80" s="25"/>
      <c r="K80" s="26"/>
      <c r="M80" s="27"/>
    </row>
    <row r="81" spans="9:13" ht="19.899999999999999" customHeight="1" x14ac:dyDescent="0.25">
      <c r="I81" s="25"/>
      <c r="J81" s="25"/>
      <c r="K81" s="26"/>
      <c r="M81" s="27"/>
    </row>
    <row r="82" spans="9:13" ht="19.899999999999999" customHeight="1" x14ac:dyDescent="0.25">
      <c r="I82" s="25"/>
      <c r="J82" s="25"/>
      <c r="K82" s="26"/>
      <c r="M82" s="27"/>
    </row>
    <row r="83" spans="9:13" ht="19.899999999999999" customHeight="1" x14ac:dyDescent="0.25">
      <c r="I83" s="25"/>
      <c r="J83" s="25"/>
      <c r="K83" s="26"/>
      <c r="M83" s="27"/>
    </row>
    <row r="84" spans="9:13" ht="19.899999999999999" customHeight="1" x14ac:dyDescent="0.25">
      <c r="I84" s="25"/>
      <c r="J84" s="25"/>
      <c r="K84" s="26"/>
      <c r="M84" s="27"/>
    </row>
    <row r="85" spans="9:13" ht="19.899999999999999" customHeight="1" x14ac:dyDescent="0.25">
      <c r="I85" s="25"/>
      <c r="J85" s="25"/>
      <c r="K85" s="26"/>
      <c r="M85" s="27"/>
    </row>
    <row r="86" spans="9:13" ht="19.899999999999999" customHeight="1" x14ac:dyDescent="0.25">
      <c r="I86" s="25"/>
      <c r="J86" s="25"/>
      <c r="K86" s="26"/>
      <c r="M86" s="27"/>
    </row>
    <row r="87" spans="9:13" ht="19.899999999999999" customHeight="1" x14ac:dyDescent="0.25">
      <c r="I87" s="25"/>
      <c r="J87" s="25"/>
      <c r="K87" s="26"/>
      <c r="M87" s="27"/>
    </row>
    <row r="88" spans="9:13" ht="19.899999999999999" customHeight="1" x14ac:dyDescent="0.25">
      <c r="I88" s="25"/>
      <c r="J88" s="25"/>
      <c r="K88" s="26"/>
      <c r="M88" s="27"/>
    </row>
    <row r="89" spans="9:13" ht="19.899999999999999" customHeight="1" x14ac:dyDescent="0.25">
      <c r="I89" s="25"/>
      <c r="J89" s="25"/>
      <c r="K89" s="26"/>
      <c r="M89" s="27"/>
    </row>
    <row r="90" spans="9:13" ht="19.899999999999999" customHeight="1" x14ac:dyDescent="0.25">
      <c r="I90" s="25"/>
      <c r="J90" s="25"/>
      <c r="K90" s="26"/>
      <c r="M90" s="27"/>
    </row>
    <row r="91" spans="9:13" ht="19.899999999999999" customHeight="1" x14ac:dyDescent="0.25">
      <c r="I91" s="25"/>
      <c r="J91" s="25"/>
      <c r="K91" s="26"/>
      <c r="M91" s="27"/>
    </row>
    <row r="92" spans="9:13" ht="19.899999999999999" customHeight="1" x14ac:dyDescent="0.25">
      <c r="I92" s="25"/>
      <c r="J92" s="25"/>
      <c r="K92" s="26"/>
      <c r="M92" s="27"/>
    </row>
    <row r="93" spans="9:13" ht="19.899999999999999" customHeight="1" x14ac:dyDescent="0.25">
      <c r="I93" s="25"/>
      <c r="J93" s="25"/>
      <c r="K93" s="26"/>
      <c r="M93" s="27"/>
    </row>
    <row r="94" spans="9:13" ht="19.899999999999999" customHeight="1" x14ac:dyDescent="0.25">
      <c r="I94" s="25"/>
      <c r="J94" s="25"/>
      <c r="K94" s="26"/>
      <c r="M94" s="27"/>
    </row>
    <row r="95" spans="9:13" ht="19.899999999999999" customHeight="1" x14ac:dyDescent="0.25">
      <c r="I95" s="25"/>
      <c r="J95" s="25"/>
      <c r="K95" s="26"/>
      <c r="M95" s="27"/>
    </row>
    <row r="96" spans="9:13" ht="19.899999999999999" customHeight="1" x14ac:dyDescent="0.25">
      <c r="I96" s="25"/>
      <c r="J96" s="25"/>
      <c r="K96" s="26"/>
      <c r="M96" s="27"/>
    </row>
    <row r="97" spans="9:13" ht="19.899999999999999" customHeight="1" x14ac:dyDescent="0.25">
      <c r="I97" s="25"/>
      <c r="J97" s="25"/>
      <c r="K97" s="26"/>
      <c r="M97" s="27"/>
    </row>
    <row r="98" spans="9:13" ht="19.899999999999999" customHeight="1" x14ac:dyDescent="0.25">
      <c r="I98" s="25"/>
      <c r="J98" s="25"/>
      <c r="K98" s="26"/>
      <c r="M98" s="27"/>
    </row>
    <row r="99" spans="9:13" ht="19.899999999999999" customHeight="1" x14ac:dyDescent="0.25">
      <c r="I99" s="25"/>
      <c r="J99" s="25"/>
      <c r="K99" s="26"/>
      <c r="M99" s="27"/>
    </row>
    <row r="100" spans="9:13" ht="19.899999999999999" customHeight="1" x14ac:dyDescent="0.25">
      <c r="I100" s="25"/>
      <c r="J100" s="25"/>
      <c r="K100" s="26"/>
      <c r="M100" s="27"/>
    </row>
    <row r="101" spans="9:13" ht="19.899999999999999" customHeight="1" x14ac:dyDescent="0.25">
      <c r="I101" s="25"/>
      <c r="J101" s="25"/>
      <c r="K101" s="26"/>
      <c r="M101" s="27"/>
    </row>
    <row r="102" spans="9:13" ht="19.899999999999999" customHeight="1" x14ac:dyDescent="0.25">
      <c r="I102" s="25"/>
      <c r="J102" s="25"/>
      <c r="K102" s="26"/>
      <c r="M102" s="27"/>
    </row>
    <row r="103" spans="9:13" ht="19.899999999999999" customHeight="1" x14ac:dyDescent="0.25">
      <c r="I103" s="25"/>
      <c r="J103" s="25"/>
      <c r="K103" s="26"/>
      <c r="M103" s="27"/>
    </row>
    <row r="104" spans="9:13" ht="19.899999999999999" customHeight="1" x14ac:dyDescent="0.25">
      <c r="I104" s="25"/>
      <c r="J104" s="25"/>
      <c r="K104" s="26"/>
      <c r="M104" s="27"/>
    </row>
    <row r="105" spans="9:13" ht="19.899999999999999" customHeight="1" x14ac:dyDescent="0.25">
      <c r="I105" s="25"/>
      <c r="J105" s="25"/>
      <c r="K105" s="26"/>
      <c r="M105" s="27"/>
    </row>
    <row r="106" spans="9:13" ht="19.899999999999999" customHeight="1" x14ac:dyDescent="0.25">
      <c r="I106" s="25"/>
      <c r="J106" s="25"/>
      <c r="K106" s="26"/>
      <c r="M106" s="27"/>
    </row>
  </sheetData>
  <phoneticPr fontId="5" type="noConversion"/>
  <dataValidations count="1">
    <dataValidation type="list" allowBlank="1" showInputMessage="1" showErrorMessage="1" sqref="B45:B1048576 B1" xr:uid="{729EFBC2-0E5A-4D69-993E-A5766911BB81}">
      <formula1>Department</formula1>
    </dataValidation>
  </dataValidations>
  <hyperlinks>
    <hyperlink ref="M2" r:id="rId1" xr:uid="{8A974240-1E8C-4E5A-AFCA-37ED59F89237}"/>
    <hyperlink ref="M3" r:id="rId2" xr:uid="{616B595B-F1B6-4C6F-8B5F-CF637464C9C5}"/>
    <hyperlink ref="M4" r:id="rId3" xr:uid="{D5286B63-BEB3-4878-9D15-8737EB397E45}"/>
    <hyperlink ref="M5" r:id="rId4" xr:uid="{C528B283-3548-48A8-857C-ED12BF024DE9}"/>
    <hyperlink ref="M6" r:id="rId5" xr:uid="{59AEF8BC-0420-4618-B4F3-B353338B8523}"/>
    <hyperlink ref="M7" r:id="rId6" xr:uid="{D4A0053A-2F01-49E3-B418-F2CBC51F5E08}"/>
    <hyperlink ref="M8" r:id="rId7" xr:uid="{FCBA0C8B-1022-44AB-A3C8-B0E1615E7772}"/>
    <hyperlink ref="M9" r:id="rId8" xr:uid="{60677629-7502-493F-899F-A22FAEA0560D}"/>
    <hyperlink ref="M10" r:id="rId9" xr:uid="{F9459009-1650-447A-B66E-0D7CD1CAECC5}"/>
    <hyperlink ref="M11" r:id="rId10" xr:uid="{B939F068-E3F7-4626-B98B-7D30C4E9C11F}"/>
    <hyperlink ref="M12" r:id="rId11" xr:uid="{EC5F9E2E-0F05-4EB0-9DB3-74DD4C4E957D}"/>
    <hyperlink ref="M13" r:id="rId12" xr:uid="{86D89703-C02A-4F23-B569-2537414EFC65}"/>
    <hyperlink ref="M14" r:id="rId13" xr:uid="{93468AA9-19D4-4447-BB73-31FF4131CE2A}"/>
    <hyperlink ref="M15" r:id="rId14" xr:uid="{09F633D3-5612-4643-9C75-6EAA0EF167FB}"/>
    <hyperlink ref="M16" r:id="rId15" xr:uid="{1851738A-58BE-46FD-ABBE-03F8AE27721A}"/>
    <hyperlink ref="M17" r:id="rId16" xr:uid="{F3D8577B-D99B-40D5-B850-0F931CCA874C}"/>
    <hyperlink ref="M18" r:id="rId17" xr:uid="{4AE4EC31-3ACB-4199-BA98-ED767A8DDF18}"/>
    <hyperlink ref="M19" r:id="rId18" xr:uid="{2FEAC1DD-D183-4B4F-8951-A01E9E403E88}"/>
    <hyperlink ref="M20" r:id="rId19" xr:uid="{E00A2FA2-2EEC-4F03-B0FE-B1A7CD69C9D6}"/>
    <hyperlink ref="M21" r:id="rId20" xr:uid="{82862EDB-AB05-4611-BEE1-57E167E7E91D}"/>
    <hyperlink ref="M22" r:id="rId21" xr:uid="{9219E2C2-CC0C-4208-BA32-41CE9DFE56FA}"/>
    <hyperlink ref="M23" r:id="rId22" xr:uid="{86A45432-6E85-48EA-B87F-C88A44616743}"/>
    <hyperlink ref="M24" r:id="rId23" xr:uid="{70AB10EE-96DB-4910-8D3E-D6FCB7D2BE05}"/>
    <hyperlink ref="M25" r:id="rId24" xr:uid="{95535152-4717-4100-AF62-FAD2736190B0}"/>
    <hyperlink ref="M26" r:id="rId25" xr:uid="{6CF8F2C2-A48B-4C8E-AAD5-B86A3E1B75DE}"/>
  </hyperlinks>
  <pageMargins left="0.7" right="0.7" top="0.75" bottom="0.75" header="0.3" footer="0.3"/>
  <pageSetup paperSize="9" orientation="portrait" verticalDpi="0" r:id="rId26"/>
  <ignoredErrors>
    <ignoredError sqref="K3" twoDigitTextYear="1"/>
    <ignoredError sqref="K10 K12" numberStoredAsText="1"/>
  </ignoredErrors>
  <tableParts count="1">
    <tablePart r:id="rId27"/>
  </tableParts>
  <extLst>
    <ext xmlns:x14="http://schemas.microsoft.com/office/spreadsheetml/2009/9/main" uri="{CCE6A557-97BC-4b89-ADB6-D9C93CAAB3DF}">
      <x14:dataValidations xmlns:xm="http://schemas.microsoft.com/office/excel/2006/main" count="3">
        <x14:dataValidation type="list" allowBlank="1" showInputMessage="1" showErrorMessage="1" xr:uid="{25CDE4D0-FF3B-40F9-B830-1D8EFCBBF9D9}">
          <x14:formula1>
            <xm:f>'Depts &amp; Leadership Teams'!#REF!</xm:f>
          </x14:formula1>
          <xm:sqref>A45:A1048576</xm:sqref>
        </x14:dataValidation>
        <x14:dataValidation type="list" allowBlank="1" showInputMessage="1" showErrorMessage="1" xr:uid="{67171B9D-EF8E-4F91-9FFB-2654920B5D0A}">
          <x14:formula1>
            <xm:f>'2024-25 Summary'!$B$1:$M$1</xm:f>
          </x14:formula1>
          <xm:sqref>G2 G4:G44</xm:sqref>
        </x14:dataValidation>
        <x14:dataValidation type="list" allowBlank="1" showInputMessage="1" showErrorMessage="1" xr:uid="{E64788E3-55BB-42A3-A336-7911BCFAA7ED}">
          <x14:formula1>
            <xm:f>'Depts &amp; Leadership Teams'!$A:$A</xm:f>
          </x14:formula1>
          <xm:sqref>B2:B44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C5ED2-9EDE-4458-8EA2-C0E432E2C9C9}">
  <sheetPr>
    <tabColor theme="9" tint="0.79998168889431442"/>
  </sheetPr>
  <dimension ref="A1:B39"/>
  <sheetViews>
    <sheetView zoomScaleNormal="100" workbookViewId="0">
      <selection activeCell="B19" sqref="B19"/>
    </sheetView>
  </sheetViews>
  <sheetFormatPr defaultColWidth="8.7109375" defaultRowHeight="15" x14ac:dyDescent="0.25"/>
  <cols>
    <col min="1" max="1" width="45" style="4" customWidth="1"/>
    <col min="2" max="2" width="51.7109375" style="4" customWidth="1"/>
    <col min="3" max="16384" width="8.7109375" style="4"/>
  </cols>
  <sheetData>
    <row r="1" spans="1:2" s="8" customFormat="1" ht="15.75" thickBot="1" x14ac:dyDescent="0.3">
      <c r="A1" s="2" t="s">
        <v>44</v>
      </c>
      <c r="B1" s="2" t="s">
        <v>45</v>
      </c>
    </row>
    <row r="2" spans="1:2" x14ac:dyDescent="0.25">
      <c r="A2" s="21" t="s">
        <v>128</v>
      </c>
      <c r="B2" s="21" t="s">
        <v>23</v>
      </c>
    </row>
    <row r="3" spans="1:2" x14ac:dyDescent="0.25">
      <c r="A3" s="21" t="s">
        <v>129</v>
      </c>
      <c r="B3" s="21" t="s">
        <v>24</v>
      </c>
    </row>
    <row r="4" spans="1:2" x14ac:dyDescent="0.25">
      <c r="A4" s="21" t="s">
        <v>111</v>
      </c>
      <c r="B4" s="21" t="s">
        <v>24</v>
      </c>
    </row>
    <row r="5" spans="1:2" x14ac:dyDescent="0.25">
      <c r="A5" s="21" t="s">
        <v>25</v>
      </c>
      <c r="B5" s="21" t="s">
        <v>25</v>
      </c>
    </row>
    <row r="6" spans="1:2" x14ac:dyDescent="0.25">
      <c r="A6" s="21" t="s">
        <v>72</v>
      </c>
      <c r="B6" s="21" t="s">
        <v>24</v>
      </c>
    </row>
    <row r="7" spans="1:2" x14ac:dyDescent="0.25">
      <c r="A7" s="21" t="s">
        <v>130</v>
      </c>
      <c r="B7" s="21" t="s">
        <v>23</v>
      </c>
    </row>
    <row r="8" spans="1:2" x14ac:dyDescent="0.25">
      <c r="A8" s="21" t="s">
        <v>84</v>
      </c>
      <c r="B8" s="21" t="s">
        <v>23</v>
      </c>
    </row>
    <row r="9" spans="1:2" x14ac:dyDescent="0.25">
      <c r="A9" s="21" t="s">
        <v>26</v>
      </c>
      <c r="B9" s="21" t="s">
        <v>26</v>
      </c>
    </row>
    <row r="10" spans="1:2" x14ac:dyDescent="0.25">
      <c r="A10" s="21" t="s">
        <v>131</v>
      </c>
      <c r="B10" s="21" t="s">
        <v>23</v>
      </c>
    </row>
    <row r="11" spans="1:2" x14ac:dyDescent="0.25">
      <c r="A11" s="21" t="s">
        <v>132</v>
      </c>
      <c r="B11" s="21" t="s">
        <v>24</v>
      </c>
    </row>
    <row r="12" spans="1:2" x14ac:dyDescent="0.25">
      <c r="A12" s="21" t="s">
        <v>27</v>
      </c>
      <c r="B12" s="21" t="s">
        <v>27</v>
      </c>
    </row>
    <row r="13" spans="1:2" x14ac:dyDescent="0.25">
      <c r="A13" s="21" t="s">
        <v>133</v>
      </c>
      <c r="B13" s="21" t="s">
        <v>23</v>
      </c>
    </row>
    <row r="14" spans="1:2" x14ac:dyDescent="0.25">
      <c r="A14" s="21" t="s">
        <v>28</v>
      </c>
      <c r="B14" s="21" t="s">
        <v>28</v>
      </c>
    </row>
    <row r="15" spans="1:2" x14ac:dyDescent="0.25">
      <c r="A15" s="21" t="s">
        <v>134</v>
      </c>
      <c r="B15" s="21" t="s">
        <v>24</v>
      </c>
    </row>
    <row r="16" spans="1:2" x14ac:dyDescent="0.25">
      <c r="A16" s="21" t="s">
        <v>135</v>
      </c>
      <c r="B16" s="21" t="s">
        <v>23</v>
      </c>
    </row>
    <row r="17" spans="1:2" x14ac:dyDescent="0.25">
      <c r="A17" s="21" t="s">
        <v>29</v>
      </c>
      <c r="B17" s="21" t="s">
        <v>29</v>
      </c>
    </row>
    <row r="18" spans="1:2" x14ac:dyDescent="0.25">
      <c r="A18" s="21" t="s">
        <v>136</v>
      </c>
      <c r="B18" s="21" t="s">
        <v>24</v>
      </c>
    </row>
    <row r="19" spans="1:2" x14ac:dyDescent="0.25">
      <c r="A19" s="21" t="s">
        <v>65</v>
      </c>
      <c r="B19" s="21" t="s">
        <v>24</v>
      </c>
    </row>
    <row r="20" spans="1:2" x14ac:dyDescent="0.25">
      <c r="A20" s="21" t="s">
        <v>137</v>
      </c>
      <c r="B20" s="21" t="s">
        <v>24</v>
      </c>
    </row>
    <row r="21" spans="1:2" x14ac:dyDescent="0.25">
      <c r="A21" s="21" t="s">
        <v>31</v>
      </c>
      <c r="B21" s="21" t="s">
        <v>31</v>
      </c>
    </row>
    <row r="22" spans="1:2" x14ac:dyDescent="0.25">
      <c r="A22" s="21" t="s">
        <v>138</v>
      </c>
      <c r="B22" s="21" t="s">
        <v>24</v>
      </c>
    </row>
    <row r="23" spans="1:2" x14ac:dyDescent="0.25">
      <c r="A23" s="21" t="s">
        <v>139</v>
      </c>
      <c r="B23" s="21" t="s">
        <v>24</v>
      </c>
    </row>
    <row r="24" spans="1:2" x14ac:dyDescent="0.25">
      <c r="A24" s="21" t="s">
        <v>140</v>
      </c>
      <c r="B24" s="21" t="s">
        <v>25</v>
      </c>
    </row>
    <row r="25" spans="1:2" x14ac:dyDescent="0.25">
      <c r="A25" s="21" t="s">
        <v>32</v>
      </c>
      <c r="B25" s="21" t="s">
        <v>32</v>
      </c>
    </row>
    <row r="26" spans="1:2" x14ac:dyDescent="0.25">
      <c r="A26" s="21" t="s">
        <v>95</v>
      </c>
      <c r="B26" s="21" t="s">
        <v>24</v>
      </c>
    </row>
    <row r="27" spans="1:2" x14ac:dyDescent="0.25">
      <c r="A27" s="21" t="s">
        <v>33</v>
      </c>
      <c r="B27" s="21" t="s">
        <v>33</v>
      </c>
    </row>
    <row r="28" spans="1:2" x14ac:dyDescent="0.25">
      <c r="A28" s="21" t="s">
        <v>141</v>
      </c>
      <c r="B28" s="21" t="s">
        <v>23</v>
      </c>
    </row>
    <row r="29" spans="1:2" x14ac:dyDescent="0.25">
      <c r="A29" s="4" t="s">
        <v>103</v>
      </c>
      <c r="B29" s="4" t="s">
        <v>25</v>
      </c>
    </row>
    <row r="30" spans="1:2" x14ac:dyDescent="0.25">
      <c r="A30" s="21" t="s">
        <v>142</v>
      </c>
      <c r="B30" s="21" t="s">
        <v>23</v>
      </c>
    </row>
    <row r="31" spans="1:2" x14ac:dyDescent="0.25">
      <c r="A31" s="21" t="s">
        <v>143</v>
      </c>
      <c r="B31" s="21" t="s">
        <v>24</v>
      </c>
    </row>
    <row r="32" spans="1:2" x14ac:dyDescent="0.25">
      <c r="A32" s="21" t="s">
        <v>58</v>
      </c>
      <c r="B32" s="21" t="s">
        <v>23</v>
      </c>
    </row>
    <row r="33" spans="1:2" x14ac:dyDescent="0.25">
      <c r="A33" s="21" t="s">
        <v>144</v>
      </c>
      <c r="B33" s="21" t="s">
        <v>23</v>
      </c>
    </row>
    <row r="34" spans="1:2" x14ac:dyDescent="0.25">
      <c r="A34" s="21" t="s">
        <v>145</v>
      </c>
      <c r="B34" s="21" t="s">
        <v>25</v>
      </c>
    </row>
    <row r="35" spans="1:2" x14ac:dyDescent="0.25">
      <c r="A35" s="21" t="s">
        <v>146</v>
      </c>
      <c r="B35" s="21" t="s">
        <v>23</v>
      </c>
    </row>
    <row r="36" spans="1:2" x14ac:dyDescent="0.25">
      <c r="A36" s="21" t="s">
        <v>147</v>
      </c>
      <c r="B36" s="21" t="s">
        <v>24</v>
      </c>
    </row>
    <row r="37" spans="1:2" x14ac:dyDescent="0.25">
      <c r="A37" s="21" t="s">
        <v>148</v>
      </c>
      <c r="B37" s="21" t="s">
        <v>23</v>
      </c>
    </row>
    <row r="38" spans="1:2" x14ac:dyDescent="0.25">
      <c r="A38" s="21" t="s">
        <v>149</v>
      </c>
      <c r="B38" s="21" t="s">
        <v>24</v>
      </c>
    </row>
    <row r="39" spans="1:2" x14ac:dyDescent="0.25">
      <c r="A39" s="21" t="s">
        <v>150</v>
      </c>
      <c r="B39" s="21" t="s">
        <v>23</v>
      </c>
    </row>
  </sheetData>
  <sortState xmlns:xlrd2="http://schemas.microsoft.com/office/spreadsheetml/2017/richdata2" ref="A2:B39">
    <sortCondition ref="A21:A39"/>
  </sortState>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FE3F2-2DF5-4CEA-9224-BCAB9401260F}">
  <sheetPr>
    <tabColor theme="9" tint="0.79998168889431442"/>
  </sheetPr>
  <dimension ref="A1:A45"/>
  <sheetViews>
    <sheetView workbookViewId="0">
      <selection activeCell="K25" sqref="K25"/>
    </sheetView>
  </sheetViews>
  <sheetFormatPr defaultRowHeight="15" x14ac:dyDescent="0.25"/>
  <sheetData>
    <row r="1" spans="1:1" s="33" customFormat="1" x14ac:dyDescent="0.25">
      <c r="A1" s="32" t="s">
        <v>151</v>
      </c>
    </row>
    <row r="2" spans="1:1" x14ac:dyDescent="0.25">
      <c r="A2" s="23" t="s">
        <v>152</v>
      </c>
    </row>
    <row r="3" spans="1:1" x14ac:dyDescent="0.25">
      <c r="A3" s="30" t="s">
        <v>153</v>
      </c>
    </row>
    <row r="4" spans="1:1" x14ac:dyDescent="0.25">
      <c r="A4" s="23" t="s">
        <v>154</v>
      </c>
    </row>
    <row r="5" spans="1:1" x14ac:dyDescent="0.25">
      <c r="A5" s="30" t="s">
        <v>155</v>
      </c>
    </row>
    <row r="6" spans="1:1" x14ac:dyDescent="0.25">
      <c r="A6" s="23" t="s">
        <v>156</v>
      </c>
    </row>
    <row r="7" spans="1:1" x14ac:dyDescent="0.25">
      <c r="A7" s="30" t="s">
        <v>157</v>
      </c>
    </row>
    <row r="8" spans="1:1" x14ac:dyDescent="0.25">
      <c r="A8" s="23" t="s">
        <v>158</v>
      </c>
    </row>
    <row r="9" spans="1:1" x14ac:dyDescent="0.25">
      <c r="A9" s="23" t="s">
        <v>159</v>
      </c>
    </row>
    <row r="10" spans="1:1" x14ac:dyDescent="0.25">
      <c r="A10" s="23" t="s">
        <v>160</v>
      </c>
    </row>
    <row r="11" spans="1:1" x14ac:dyDescent="0.25">
      <c r="A11" s="30" t="s">
        <v>161</v>
      </c>
    </row>
    <row r="12" spans="1:1" x14ac:dyDescent="0.25">
      <c r="A12" s="23" t="s">
        <v>162</v>
      </c>
    </row>
    <row r="13" spans="1:1" x14ac:dyDescent="0.25">
      <c r="A13" s="30" t="s">
        <v>163</v>
      </c>
    </row>
    <row r="14" spans="1:1" x14ac:dyDescent="0.25">
      <c r="A14" s="23"/>
    </row>
    <row r="15" spans="1:1" x14ac:dyDescent="0.25">
      <c r="A15" s="30"/>
    </row>
    <row r="16" spans="1:1" x14ac:dyDescent="0.25">
      <c r="A16" s="23"/>
    </row>
    <row r="17" spans="1:1" x14ac:dyDescent="0.25">
      <c r="A17" s="30"/>
    </row>
    <row r="18" spans="1:1" x14ac:dyDescent="0.25">
      <c r="A18" s="23"/>
    </row>
    <row r="19" spans="1:1" x14ac:dyDescent="0.25">
      <c r="A19" s="30"/>
    </row>
    <row r="20" spans="1:1" x14ac:dyDescent="0.25">
      <c r="A20" s="23"/>
    </row>
    <row r="21" spans="1:1" x14ac:dyDescent="0.25">
      <c r="A21" s="30"/>
    </row>
    <row r="22" spans="1:1" x14ac:dyDescent="0.25">
      <c r="A22" s="23"/>
    </row>
    <row r="23" spans="1:1" x14ac:dyDescent="0.25">
      <c r="A23" s="30"/>
    </row>
    <row r="24" spans="1:1" x14ac:dyDescent="0.25">
      <c r="A24" s="23"/>
    </row>
    <row r="25" spans="1:1" x14ac:dyDescent="0.25">
      <c r="A25" s="30"/>
    </row>
    <row r="26" spans="1:1" x14ac:dyDescent="0.25">
      <c r="A26" s="23"/>
    </row>
    <row r="27" spans="1:1" x14ac:dyDescent="0.25">
      <c r="A27" s="30"/>
    </row>
    <row r="28" spans="1:1" x14ac:dyDescent="0.25">
      <c r="A28" s="23"/>
    </row>
    <row r="29" spans="1:1" x14ac:dyDescent="0.25">
      <c r="A29" s="30"/>
    </row>
    <row r="30" spans="1:1" x14ac:dyDescent="0.25">
      <c r="A30" s="23"/>
    </row>
    <row r="31" spans="1:1" x14ac:dyDescent="0.25">
      <c r="A31" s="30"/>
    </row>
    <row r="32" spans="1:1" x14ac:dyDescent="0.25">
      <c r="A32" s="23"/>
    </row>
    <row r="33" spans="1:1" x14ac:dyDescent="0.25">
      <c r="A33" s="30"/>
    </row>
    <row r="34" spans="1:1" x14ac:dyDescent="0.25">
      <c r="A34" s="23"/>
    </row>
    <row r="35" spans="1:1" x14ac:dyDescent="0.25">
      <c r="A35" s="30"/>
    </row>
    <row r="36" spans="1:1" x14ac:dyDescent="0.25">
      <c r="A36" s="23"/>
    </row>
    <row r="37" spans="1:1" x14ac:dyDescent="0.25">
      <c r="A37" s="30"/>
    </row>
    <row r="38" spans="1:1" x14ac:dyDescent="0.25">
      <c r="A38" s="23"/>
    </row>
    <row r="39" spans="1:1" x14ac:dyDescent="0.25">
      <c r="A39" s="30"/>
    </row>
    <row r="40" spans="1:1" x14ac:dyDescent="0.25">
      <c r="A40" s="23"/>
    </row>
    <row r="41" spans="1:1" x14ac:dyDescent="0.25">
      <c r="A41" s="30"/>
    </row>
    <row r="42" spans="1:1" x14ac:dyDescent="0.25">
      <c r="A42" s="23"/>
    </row>
    <row r="43" spans="1:1" x14ac:dyDescent="0.25">
      <c r="A43" s="30"/>
    </row>
    <row r="44" spans="1:1" x14ac:dyDescent="0.25">
      <c r="A44" s="23"/>
    </row>
    <row r="45" spans="1:1" ht="15.75" thickBot="1" x14ac:dyDescent="0.3">
      <c r="A45" s="3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1F15045F97EB74987BFD7FB596B850E" ma:contentTypeVersion="6" ma:contentTypeDescription="Create a new document." ma:contentTypeScope="" ma:versionID="821ff57fa733c56c8ea008716ca8cdcf">
  <xsd:schema xmlns:xsd="http://www.w3.org/2001/XMLSchema" xmlns:xs="http://www.w3.org/2001/XMLSchema" xmlns:p="http://schemas.microsoft.com/office/2006/metadata/properties" xmlns:ns2="b63a4448-0954-43a1-baef-4c36f84b61aa" xmlns:ns3="0ceaf7ed-17fb-4bc4-b38e-3fc7e421607e" targetNamespace="http://schemas.microsoft.com/office/2006/metadata/properties" ma:root="true" ma:fieldsID="c275a4b3a2c72d8b6282485cc14b7986" ns2:_="" ns3:_="">
    <xsd:import namespace="b63a4448-0954-43a1-baef-4c36f84b61aa"/>
    <xsd:import namespace="0ceaf7ed-17fb-4bc4-b38e-3fc7e421607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3a4448-0954-43a1-baef-4c36f84b61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eaf7ed-17fb-4bc4-b38e-3fc7e421607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7B16A1-F300-431E-9BF3-AB06BC3EA94E}">
  <ds:schemaRefs>
    <ds:schemaRef ds:uri="http://schemas.microsoft.com/sharepoint/v3/contenttype/forms"/>
  </ds:schemaRefs>
</ds:datastoreItem>
</file>

<file path=customXml/itemProps2.xml><?xml version="1.0" encoding="utf-8"?>
<ds:datastoreItem xmlns:ds="http://schemas.openxmlformats.org/officeDocument/2006/customXml" ds:itemID="{083FE8B9-06E1-4478-A55A-227A8F8FA091}">
  <ds:schemaRefs>
    <ds:schemaRef ds:uri="http://purl.org/dc/elements/1.1/"/>
    <ds:schemaRef ds:uri="0ceaf7ed-17fb-4bc4-b38e-3fc7e421607e"/>
    <ds:schemaRef ds:uri="http://purl.org/dc/dcmitype/"/>
    <ds:schemaRef ds:uri="http://schemas.microsoft.com/office/infopath/2007/PartnerControls"/>
    <ds:schemaRef ds:uri="b63a4448-0954-43a1-baef-4c36f84b61aa"/>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EEEC652E-C5D3-4855-B5EB-CEFA39F383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3a4448-0954-43a1-baef-4c36f84b61aa"/>
    <ds:schemaRef ds:uri="0ceaf7ed-17fb-4bc4-b38e-3fc7e42160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Notes</vt:lpstr>
      <vt:lpstr>2024-25 Summary</vt:lpstr>
      <vt:lpstr>Publication Details</vt:lpstr>
      <vt:lpstr>Depts &amp; Leadership Teams</vt:lpstr>
      <vt:lpstr>Instructions add new dept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Melanie Dawson</dc:creator>
  <cp:keywords/>
  <dc:description/>
  <cp:lastModifiedBy>Melanie Dawson</cp:lastModifiedBy>
  <cp:revision/>
  <dcterms:created xsi:type="dcterms:W3CDTF">2023-05-02T06:44:57Z</dcterms:created>
  <dcterms:modified xsi:type="dcterms:W3CDTF">2024-09-09T14:30:43Z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0x010100D1F15045F97EB74987BFD7FB596B850E</vt:lpwstr>
  </property>
  <property fmtid="{D5CDD505-2E9C-101B-9397-08002B2CF9AE}" pid="3" name="Order">
    <vt:r8>3100</vt:r8>
  </property>
  <property fmtid="{D5CDD505-2E9C-101B-9397-08002B2CF9AE}" pid="4" name="_ExtendedDescription">
    <vt:lpwstr/>
  </property>
  <property fmtid="{D5CDD505-2E9C-101B-9397-08002B2CF9AE}" pid="5" name="_ColorTag">
    <vt:lpwstr/>
  </property>
  <property fmtid="{D5CDD505-2E9C-101B-9397-08002B2CF9AE}" pid="6" name="TriggerFlowInfo">
    <vt:lpwstr/>
  </property>
  <property fmtid="{D5CDD505-2E9C-101B-9397-08002B2CF9AE}" pid="7" name="_ColorHex">
    <vt:lpwstr/>
  </property>
  <property fmtid="{D5CDD505-2E9C-101B-9397-08002B2CF9AE}" pid="8" name="_Emoji">
    <vt:lpwstr/>
  </property>
  <property fmtid="{D5CDD505-2E9C-101B-9397-08002B2CF9AE}" pid="9" name="ComplianceAssetId">
    <vt:lpwstr/>
  </property>
  <property fmtid="{D5CDD505-2E9C-101B-9397-08002B2CF9AE}" pid="10" name="MediaServiceImageTags">
    <vt:lpwstr/>
  </property>
</Properties>
</file>